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6" tabRatio="500" activeTab="1"/>
  </bookViews>
  <sheets>
    <sheet name="TDSheet" sheetId="1" r:id="rId1"/>
    <sheet name="Лист2" sheetId="3" r:id="rId2"/>
    <sheet name="Лист1" sheetId="4" r:id="rId3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4" i="3"/>
  <c r="C21"/>
  <c r="C117"/>
  <c r="C116"/>
  <c r="C115"/>
  <c r="C114"/>
  <c r="C113"/>
  <c r="C110"/>
  <c r="C87"/>
  <c r="C86"/>
  <c r="C85"/>
  <c r="C84"/>
  <c r="C83"/>
  <c r="C80"/>
  <c r="C107"/>
  <c r="C106"/>
  <c r="C105"/>
  <c r="C104"/>
  <c r="C103"/>
  <c r="C100"/>
  <c r="C97"/>
  <c r="C96"/>
  <c r="C95"/>
  <c r="C94"/>
  <c r="C93"/>
  <c r="C90"/>
  <c r="C37"/>
  <c r="C32"/>
  <c r="C25"/>
  <c r="C12" l="1"/>
  <c r="C10" s="1"/>
  <c r="C111"/>
  <c r="C108" s="1"/>
  <c r="C101"/>
  <c r="C98" s="1"/>
  <c r="C91"/>
  <c r="C9" s="1"/>
  <c r="C81"/>
  <c r="C78" s="1"/>
  <c r="C88" l="1"/>
  <c r="C77"/>
</calcChain>
</file>

<file path=xl/sharedStrings.xml><?xml version="1.0" encoding="utf-8"?>
<sst xmlns="http://schemas.openxmlformats.org/spreadsheetml/2006/main" count="646" uniqueCount="153">
  <si>
    <t>ООО "УК "ПРЕСТИЖ И К"</t>
  </si>
  <si>
    <t>Свод начислений(по периоду регистрации)  за Июнь 2021 г. - Май 2022 г.</t>
  </si>
  <si>
    <t>Организация</t>
  </si>
  <si>
    <t>Начальный остаток</t>
  </si>
  <si>
    <t>Начислено</t>
  </si>
  <si>
    <t>Оплачено</t>
  </si>
  <si>
    <t>Конечный остаток</t>
  </si>
  <si>
    <t>Здание</t>
  </si>
  <si>
    <t>Начислено услуги</t>
  </si>
  <si>
    <t>Начислено пени</t>
  </si>
  <si>
    <t>Начислено всего</t>
  </si>
  <si>
    <t>Оплачено услуги</t>
  </si>
  <si>
    <t>Оплачено пени</t>
  </si>
  <si>
    <t>Оплачено всего</t>
  </si>
  <si>
    <t>Вид начисления</t>
  </si>
  <si>
    <t>УК ПРЕСТИЖ И К ООО</t>
  </si>
  <si>
    <t>Тюмень г, Широтная ул, д. 130, корп. 2</t>
  </si>
  <si>
    <t>Аванс</t>
  </si>
  <si>
    <t>Аварийно-диспетчерское обслуживание</t>
  </si>
  <si>
    <t>Антенна с кв</t>
  </si>
  <si>
    <t>Водоотведение СОИ</t>
  </si>
  <si>
    <t>Дератизация и дезинсекция</t>
  </si>
  <si>
    <t>Обращение с ТКО</t>
  </si>
  <si>
    <t>Отведение сточных вод</t>
  </si>
  <si>
    <t>Отопление*</t>
  </si>
  <si>
    <t>пени*</t>
  </si>
  <si>
    <t>Подготовка теплового узла</t>
  </si>
  <si>
    <t>Расчётно-кассовое обслуживание</t>
  </si>
  <si>
    <t>Сбор и транспортировка ртутьсодержащих отходов</t>
  </si>
  <si>
    <t>Содержание земельного участка входящего в состав общего имущества с элементами озеленения и благоустройства</t>
  </si>
  <si>
    <t>Содержание и техническое обслуживание лифтового хозяйства</t>
  </si>
  <si>
    <t>Текущий ремонт общего имущества</t>
  </si>
  <si>
    <t>Теплоэнергия для нужд ГВС*</t>
  </si>
  <si>
    <t>Техническое обслуживание общего имущества</t>
  </si>
  <si>
    <t>Уборка помещений общего пользования</t>
  </si>
  <si>
    <t>Уборка помещений общего пользования, в т.ч. дератизация и дезинсекция</t>
  </si>
  <si>
    <t>Управление МКД</t>
  </si>
  <si>
    <t>ХВС в целях СОИ</t>
  </si>
  <si>
    <t>Холодная вода для нужд ГВС (по нормативам)</t>
  </si>
  <si>
    <t>Холодная вода для нужд ГВС (по счетчикам)</t>
  </si>
  <si>
    <t>Холодное водоснабжение (по нормативам)</t>
  </si>
  <si>
    <t>Холодное водоснабжение (по счетчикам)</t>
  </si>
  <si>
    <t>электроэнергия по ИПУ (1-тариф)</t>
  </si>
  <si>
    <t>Электроэнергия по нормативу</t>
  </si>
  <si>
    <t>Электроэнергия СОИ</t>
  </si>
  <si>
    <t>ээ день</t>
  </si>
  <si>
    <t>ээ ночь</t>
  </si>
  <si>
    <t>Тюмень г, Широтная ул, д. 136</t>
  </si>
  <si>
    <t>Возмещение госпошлины</t>
  </si>
  <si>
    <t>ХВС для ГВС в целях СОИ</t>
  </si>
  <si>
    <t>Тюмень г, Широтная ул, д. 136, корп. 1</t>
  </si>
  <si>
    <t>Тюмень г, Широтная ул, д. 136, корп. 2</t>
  </si>
  <si>
    <t>Тюмень г, Широтная ул, д. 136, корп. 3</t>
  </si>
  <si>
    <t>Тюмень г, Широтная ул, д. 136, корп. 4</t>
  </si>
  <si>
    <t>Пожарная сигнализация</t>
  </si>
  <si>
    <t>Тюмень г, Широтная ул, д. 136, корп. 5</t>
  </si>
  <si>
    <t>Тюмень г, Широтная ул, д. 136, корп. 6</t>
  </si>
  <si>
    <t>Тюмень г, Широтная ул, д. 136, корп. 7</t>
  </si>
  <si>
    <t>Итого</t>
  </si>
  <si>
    <t>Ответственный:</t>
  </si>
  <si>
    <t xml:space="preserve">                                                   ОТЧЕТ</t>
  </si>
  <si>
    <t>об исполнении договора управления</t>
  </si>
  <si>
    <t>№ п/п</t>
  </si>
  <si>
    <t>Статьи затрат</t>
  </si>
  <si>
    <t xml:space="preserve">Сумма </t>
  </si>
  <si>
    <t>Остаток на лицевом счете МКД на начало периода</t>
  </si>
  <si>
    <t>Выполнено работ (услуг) , всего</t>
  </si>
  <si>
    <t xml:space="preserve">в том числе: </t>
  </si>
  <si>
    <t>Содержание общего имущества МКД, всего :</t>
  </si>
  <si>
    <t>содержание придомовой территории,в т.ч.</t>
  </si>
  <si>
    <t xml:space="preserve">      озеленение :</t>
  </si>
  <si>
    <t xml:space="preserve">      Посадка цветов</t>
  </si>
  <si>
    <t xml:space="preserve">     Кошение газонов</t>
  </si>
  <si>
    <t xml:space="preserve">     механизированная погрузка и вывоз снега</t>
  </si>
  <si>
    <t>доп</t>
  </si>
  <si>
    <t xml:space="preserve">   доп.  механизированная погрузка и вывоз снега</t>
  </si>
  <si>
    <t>содержание общего имущества, в т.ч.</t>
  </si>
  <si>
    <t xml:space="preserve">     уборка моп</t>
  </si>
  <si>
    <t xml:space="preserve">     дератизация и дезинфекция</t>
  </si>
  <si>
    <t>техническое обслуживание общих коммуникаций, технических устройств и помещений домов в т.ч.</t>
  </si>
  <si>
    <t xml:space="preserve">     техобслуживание</t>
  </si>
  <si>
    <t xml:space="preserve">    обслуживание домофона </t>
  </si>
  <si>
    <t xml:space="preserve">    обслуживание приборов учета и телеметрия</t>
  </si>
  <si>
    <t xml:space="preserve">управление в т.ч </t>
  </si>
  <si>
    <t xml:space="preserve">     управление </t>
  </si>
  <si>
    <t xml:space="preserve">     расчетно-кассовое </t>
  </si>
  <si>
    <t xml:space="preserve">Содержание лифтов </t>
  </si>
  <si>
    <t>переосвидетельствование лифтов</t>
  </si>
  <si>
    <t>техобслуживание</t>
  </si>
  <si>
    <t>страхование</t>
  </si>
  <si>
    <t xml:space="preserve">Прочее : Обслуживание антенны </t>
  </si>
  <si>
    <t>Текущий ремонт общего имущеста  МКД, всего</t>
  </si>
  <si>
    <t>Текущий ремонт конструктивных элементов здания, относящихся к общему имуществу</t>
  </si>
  <si>
    <t>Внутридомовая инженерная система отопления , горячего водоснабжения</t>
  </si>
  <si>
    <t>Ремонт коллективных (общедомовых) приборов учета тепловой энергии</t>
  </si>
  <si>
    <t xml:space="preserve">Внутридомовая инженерная система холодного водоснабжения, водоотведения (включая насосные установки в жилых зданиях)   </t>
  </si>
  <si>
    <t xml:space="preserve">Ремонт коллективных (общедомовых) приборов учета воды </t>
  </si>
  <si>
    <t>Внутридомовая инженерная система электроснабжения и электротехнические устройства (за исключением внутриквартирных устройств и приборов)</t>
  </si>
  <si>
    <t xml:space="preserve">Ремонт коллективных (общедомовых) приборов учета электрической энергии </t>
  </si>
  <si>
    <t>Аварийно-ремонтное обслуживание внутридомовой инженерной системы электроснабжения и электротехнических  устройств (за исключением внутриквартирных устройств и приборов)</t>
  </si>
  <si>
    <t>Ремонт электрической установки системы дымоудаления, системы автоматической пожарной сигнализации внутреннего пожарного водопровода, автоматической системы пожаротушения</t>
  </si>
  <si>
    <t>Установка теплоотражающего экрана за отопительными приборами в местах общего пользования</t>
  </si>
  <si>
    <t xml:space="preserve">Установка в местах общего пользования энергосберегающих осветительных приборов, оборудованных системами автоматического регулирования и антивандальной защитой </t>
  </si>
  <si>
    <t>Внешнее благоустройство</t>
  </si>
  <si>
    <t>Остаток на ЛС МКД на конец периода (стр.1+стр.2-стр3)</t>
  </si>
  <si>
    <r>
      <t xml:space="preserve">(+)Задолженность / (-) Переплата                                                                                                                      собственниками помещений на начало периода, </t>
    </r>
    <r>
      <rPr>
        <b/>
        <sz val="12"/>
        <rFont val="Arial Cyr"/>
        <charset val="204"/>
      </rPr>
      <t>всего</t>
    </r>
  </si>
  <si>
    <t xml:space="preserve">за коммунальные услуги </t>
  </si>
  <si>
    <t>за содержание жилого помещения, всего</t>
  </si>
  <si>
    <t xml:space="preserve">содержание общего имущества МКД, </t>
  </si>
  <si>
    <t>текущий ремонт общего имущеста  МКД</t>
  </si>
  <si>
    <t>услуга управления</t>
  </si>
  <si>
    <t>за КРСОИ</t>
  </si>
  <si>
    <t xml:space="preserve">за прочие </t>
  </si>
  <si>
    <r>
      <t xml:space="preserve">Начислено собственникам помещений за период, </t>
    </r>
    <r>
      <rPr>
        <b/>
        <sz val="12"/>
        <rFont val="Arial Cyr"/>
        <charset val="204"/>
      </rPr>
      <t>всего</t>
    </r>
  </si>
  <si>
    <r>
      <t xml:space="preserve">Оплачено собственникам помещений за период, </t>
    </r>
    <r>
      <rPr>
        <b/>
        <sz val="12"/>
        <rFont val="Arial Cyr"/>
        <charset val="204"/>
      </rPr>
      <t>всего</t>
    </r>
  </si>
  <si>
    <r>
      <t xml:space="preserve">Задолженность собственникам помещений за период, </t>
    </r>
    <r>
      <rPr>
        <b/>
        <sz val="12"/>
        <rFont val="Arial Cyr"/>
        <charset val="204"/>
      </rPr>
      <t>всего</t>
    </r>
  </si>
  <si>
    <t>Использование общего имущества МКД</t>
  </si>
  <si>
    <t>Доходы полученные от использования общего имущества</t>
  </si>
  <si>
    <t xml:space="preserve"> за период 1.06.2021-31.05.2022г.  </t>
  </si>
  <si>
    <t>Установка ограждающей сетки на вентиляцию (защита от птиц)</t>
  </si>
  <si>
    <t xml:space="preserve">Огнезащитная изоляция электрических щитков в междуэтажных перекрытиях </t>
  </si>
  <si>
    <t xml:space="preserve">Установка фотореле для автоматического включения уличного освещения </t>
  </si>
  <si>
    <t xml:space="preserve">Завоз песка на детские площадки </t>
  </si>
  <si>
    <t>Окрашивание МАФ-ов, элементов детской площадки, урн.</t>
  </si>
  <si>
    <t>Устройство калиток на детской площадки для уборки снега</t>
  </si>
  <si>
    <t xml:space="preserve">     по  Широтной 136к.5</t>
  </si>
  <si>
    <t>Обрабтка помещения поглатителем запаха (дезинфекция)</t>
  </si>
  <si>
    <t xml:space="preserve">Утепление технического этажа минеральной ватой     </t>
  </si>
  <si>
    <t xml:space="preserve">Замену ручки входной двери домофона             </t>
  </si>
  <si>
    <t>Изготвление и монтаж сборок, замена запорной фланцевой арматры на трубопроводе (подготовка к ОЗП)</t>
  </si>
  <si>
    <t>Замена запорной арматуры на трубопроводе ХГВС, кв.№57</t>
  </si>
  <si>
    <t>Замена запорной арматуры на трубопроводе ГВС (подвал)</t>
  </si>
  <si>
    <t>Устрйство поливочных кранов</t>
  </si>
  <si>
    <t>Ремонт участка лежневой магистрали</t>
  </si>
  <si>
    <t xml:space="preserve">Перенос поливочных кранов </t>
  </si>
  <si>
    <t xml:space="preserve">Аварийно-ремонтное обслуживание внутридомовой инженерной системы отопления, горячего водоснабжения (стояковая система)   </t>
  </si>
  <si>
    <t>Аварийная замена участка трубопровода ХГВС кв.№68,71</t>
  </si>
  <si>
    <t>Аварийная замена участка трубопровода ХГВС кв№103,107,111</t>
  </si>
  <si>
    <t>Аварийная замена трубопровода ГВС и установка полотенцесушителя</t>
  </si>
  <si>
    <t xml:space="preserve">Замена аварийных участков трубопровода </t>
  </si>
  <si>
    <t>Аварийно-ремонтное обслуживание внутридомовой инженерной системы канализации</t>
  </si>
  <si>
    <t xml:space="preserve">Замена участка канализационого трубопровода , кв№42                                                       </t>
  </si>
  <si>
    <t>Аварийно-ремонтное обслуживание внутридомовой инженерной системы холодного водоснабжения и водоотведения</t>
  </si>
  <si>
    <t>Замена аварийного канализационного трубопровода (подвал)</t>
  </si>
  <si>
    <t>Покраска лавочек</t>
  </si>
  <si>
    <t xml:space="preserve">Начислено на ЛС МКД   </t>
  </si>
  <si>
    <t>Свод начислений  за Июнь 2021 г. - Май 2022 г.</t>
  </si>
  <si>
    <t>Перерасчет</t>
  </si>
  <si>
    <t>Оплачено аванс</t>
  </si>
  <si>
    <t>--пени (не используетяся)</t>
  </si>
  <si>
    <t xml:space="preserve">Герметизация оконных проемов монтажной пеной </t>
  </si>
  <si>
    <t>Заливка отверстий перед входной группой (п 3)</t>
  </si>
  <si>
    <t xml:space="preserve">      уборка земельного участка жилых и нежилых помещений в т.ч.</t>
  </si>
</sst>
</file>

<file path=xl/styles.xml><?xml version="1.0" encoding="utf-8"?>
<styleSheet xmlns="http://schemas.openxmlformats.org/spreadsheetml/2006/main">
  <numFmts count="3">
    <numFmt numFmtId="164" formatCode="d/m;@"/>
    <numFmt numFmtId="165" formatCode="#,##0.0"/>
    <numFmt numFmtId="166" formatCode="0.0"/>
  </numFmts>
  <fonts count="28">
    <font>
      <sz val="8"/>
      <name val="Arial"/>
      <charset val="1"/>
    </font>
    <font>
      <sz val="12"/>
      <name val="Arial"/>
      <family val="2"/>
      <charset val="204"/>
    </font>
    <font>
      <sz val="12"/>
      <color rgb="FF0000FF"/>
      <name val="Arial"/>
      <family val="2"/>
      <charset val="204"/>
    </font>
    <font>
      <b/>
      <sz val="12"/>
      <name val="Arial"/>
      <family val="2"/>
      <charset val="204"/>
    </font>
    <font>
      <sz val="12"/>
      <color rgb="FF003F2F"/>
      <name val="Arial"/>
      <family val="2"/>
      <charset val="204"/>
    </font>
    <font>
      <b/>
      <sz val="12"/>
      <color rgb="FF003F2F"/>
      <name val="Arial"/>
      <family val="2"/>
      <charset val="204"/>
    </font>
    <font>
      <b/>
      <sz val="12"/>
      <color rgb="FF0000FF"/>
      <name val="Arial"/>
      <family val="2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9"/>
      <name val="Arial Cyr"/>
      <charset val="204"/>
    </font>
    <font>
      <sz val="10"/>
      <color rgb="FFFF0000"/>
      <name val="Arial Cyr"/>
      <charset val="204"/>
    </font>
    <font>
      <i/>
      <sz val="12"/>
      <name val="Arial Cyr"/>
      <charset val="204"/>
    </font>
    <font>
      <i/>
      <sz val="10"/>
      <name val="Arial Cyr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color indexed="10"/>
      <name val="Arial Cyr"/>
      <charset val="204"/>
    </font>
    <font>
      <b/>
      <sz val="12"/>
      <name val="Times New Roman"/>
      <family val="1"/>
      <charset val="204"/>
    </font>
    <font>
      <sz val="12"/>
      <name val="Arial Cyr"/>
      <family val="2"/>
      <charset val="204"/>
    </font>
    <font>
      <b/>
      <sz val="14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color rgb="FF003F2F"/>
      <name val="Arial"/>
      <family val="2"/>
      <charset val="204"/>
    </font>
    <font>
      <sz val="9"/>
      <color rgb="FF003F2F"/>
      <name val="Arial"/>
      <family val="2"/>
      <charset val="204"/>
    </font>
    <font>
      <sz val="9"/>
      <name val="Arial"/>
      <family val="2"/>
      <charset val="204"/>
    </font>
    <font>
      <b/>
      <sz val="10"/>
      <color rgb="FF003F2F"/>
      <name val="Arial"/>
      <family val="2"/>
      <charset val="204"/>
    </font>
    <font>
      <sz val="1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rgb="FFD6E5CB"/>
        <bgColor rgb="FFE4F0DD"/>
      </patternFill>
    </fill>
    <fill>
      <patternFill patternType="solid">
        <fgColor rgb="FFE4F0DD"/>
        <bgColor rgb="FFF6F9D4"/>
      </patternFill>
    </fill>
    <fill>
      <patternFill patternType="solid">
        <fgColor rgb="FFF6F9D4"/>
        <bgColor rgb="FFE4F0DD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D6E5CB"/>
        <bgColor auto="1"/>
      </patternFill>
    </fill>
    <fill>
      <patternFill patternType="solid">
        <fgColor rgb="FFE4F0DD"/>
        <bgColor auto="1"/>
      </patternFill>
    </fill>
    <fill>
      <patternFill patternType="solid">
        <fgColor rgb="FFF0F6EF"/>
        <bgColor auto="1"/>
      </patternFill>
    </fill>
  </fills>
  <borders count="18">
    <border>
      <left/>
      <right/>
      <top/>
      <bottom/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  <diagonal/>
    </border>
    <border>
      <left style="thin">
        <color rgb="FFACC8BD"/>
      </left>
      <right/>
      <top style="thin">
        <color rgb="FFACC8BD"/>
      </top>
      <bottom style="thin">
        <color rgb="FFACC8BD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/>
      <diagonal/>
    </border>
    <border>
      <left style="thin">
        <color rgb="FFA0A0A0"/>
      </left>
      <right style="thin">
        <color rgb="FFA0A0A0"/>
      </right>
      <top/>
      <bottom/>
      <diagonal/>
    </border>
    <border>
      <left style="thin">
        <color rgb="FFA0A0A0"/>
      </left>
      <right/>
      <top/>
      <bottom/>
      <diagonal/>
    </border>
    <border>
      <left style="thin">
        <color rgb="FFA0A0A0"/>
      </left>
      <right style="thin">
        <color rgb="FFA0A0A0"/>
      </right>
      <top/>
      <bottom style="thin">
        <color rgb="FFA0A0A0"/>
      </bottom>
      <diagonal/>
    </border>
    <border>
      <left style="thin">
        <color rgb="FFA0A0A0"/>
      </left>
      <right/>
      <top/>
      <bottom style="thin">
        <color rgb="FFA0A0A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59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horizontal="right" vertical="center"/>
    </xf>
    <xf numFmtId="4" fontId="2" fillId="3" borderId="2" xfId="0" applyNumberFormat="1" applyFont="1" applyFill="1" applyBorder="1" applyAlignment="1">
      <alignment horizontal="right" vertical="center"/>
    </xf>
    <xf numFmtId="0" fontId="4" fillId="4" borderId="2" xfId="0" applyFont="1" applyFill="1" applyBorder="1" applyAlignment="1">
      <alignment horizontal="left" vertical="center" wrapText="1"/>
    </xf>
    <xf numFmtId="4" fontId="4" fillId="4" borderId="2" xfId="0" applyNumberFormat="1" applyFont="1" applyFill="1" applyBorder="1" applyAlignment="1">
      <alignment horizontal="right" vertical="center"/>
    </xf>
    <xf numFmtId="4" fontId="2" fillId="4" borderId="2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2" fontId="1" fillId="0" borderId="2" xfId="0" applyNumberFormat="1" applyFont="1" applyBorder="1" applyAlignment="1">
      <alignment horizontal="right" vertical="center"/>
    </xf>
    <xf numFmtId="2" fontId="2" fillId="0" borderId="2" xfId="0" applyNumberFormat="1" applyFont="1" applyBorder="1" applyAlignment="1">
      <alignment horizontal="right" vertical="center"/>
    </xf>
    <xf numFmtId="2" fontId="4" fillId="4" borderId="2" xfId="0" applyNumberFormat="1" applyFont="1" applyFill="1" applyBorder="1" applyAlignment="1">
      <alignment horizontal="right" vertical="center"/>
    </xf>
    <xf numFmtId="0" fontId="1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4" fontId="5" fillId="2" borderId="1" xfId="0" applyNumberFormat="1" applyFont="1" applyFill="1" applyBorder="1" applyAlignment="1">
      <alignment horizontal="right" vertical="center"/>
    </xf>
    <xf numFmtId="4" fontId="6" fillId="2" borderId="1" xfId="0" applyNumberFormat="1" applyFont="1" applyFill="1" applyBorder="1" applyAlignment="1">
      <alignment horizontal="right" vertical="center"/>
    </xf>
    <xf numFmtId="0" fontId="7" fillId="0" borderId="0" xfId="0" applyFont="1"/>
    <xf numFmtId="164" fontId="7" fillId="0" borderId="0" xfId="0" applyNumberFormat="1" applyFont="1"/>
    <xf numFmtId="0" fontId="7" fillId="0" borderId="5" xfId="0" applyFont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0" fontId="0" fillId="0" borderId="6" xfId="0" applyBorder="1"/>
    <xf numFmtId="0" fontId="0" fillId="0" borderId="0" xfId="0" applyBorder="1"/>
    <xf numFmtId="0" fontId="10" fillId="0" borderId="7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3" fontId="11" fillId="0" borderId="6" xfId="0" applyNumberFormat="1" applyFont="1" applyBorder="1"/>
    <xf numFmtId="0" fontId="10" fillId="0" borderId="9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left" vertical="top" wrapText="1"/>
    </xf>
    <xf numFmtId="2" fontId="14" fillId="0" borderId="7" xfId="0" applyNumberFormat="1" applyFont="1" applyFill="1" applyBorder="1" applyAlignment="1">
      <alignment vertical="top" wrapText="1"/>
    </xf>
    <xf numFmtId="1" fontId="7" fillId="0" borderId="8" xfId="0" applyNumberFormat="1" applyFont="1" applyBorder="1" applyAlignment="1">
      <alignment horizontal="center" vertical="top" wrapText="1"/>
    </xf>
    <xf numFmtId="1" fontId="0" fillId="0" borderId="0" xfId="0" applyNumberFormat="1" applyFont="1" applyFill="1" applyBorder="1" applyAlignment="1">
      <alignment horizontal="center" vertical="top" wrapText="1"/>
    </xf>
    <xf numFmtId="1" fontId="0" fillId="0" borderId="0" xfId="0" applyNumberFormat="1"/>
    <xf numFmtId="2" fontId="15" fillId="0" borderId="7" xfId="0" applyNumberFormat="1" applyFont="1" applyFill="1" applyBorder="1" applyAlignment="1">
      <alignment vertical="top" wrapText="1"/>
    </xf>
    <xf numFmtId="2" fontId="0" fillId="0" borderId="6" xfId="0" applyNumberFormat="1" applyBorder="1" applyAlignment="1">
      <alignment horizontal="left"/>
    </xf>
    <xf numFmtId="2" fontId="0" fillId="0" borderId="6" xfId="0" applyNumberFormat="1" applyFont="1" applyBorder="1" applyAlignment="1">
      <alignment horizontal="left"/>
    </xf>
    <xf numFmtId="1" fontId="0" fillId="0" borderId="0" xfId="0" applyNumberFormat="1" applyBorder="1" applyAlignment="1">
      <alignment horizontal="left"/>
    </xf>
    <xf numFmtId="2" fontId="16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left"/>
    </xf>
    <xf numFmtId="0" fontId="7" fillId="0" borderId="9" xfId="0" applyFont="1" applyBorder="1" applyAlignment="1">
      <alignment horizontal="center" vertical="top" wrapText="1"/>
    </xf>
    <xf numFmtId="2" fontId="16" fillId="0" borderId="6" xfId="0" applyNumberFormat="1" applyFont="1" applyBorder="1" applyAlignment="1">
      <alignment horizontal="center"/>
    </xf>
    <xf numFmtId="1" fontId="0" fillId="0" borderId="0" xfId="0" applyNumberFormat="1" applyBorder="1"/>
    <xf numFmtId="0" fontId="0" fillId="0" borderId="0" xfId="0" applyBorder="1" applyAlignment="1">
      <alignment horizontal="left" vertical="top" wrapText="1"/>
    </xf>
    <xf numFmtId="2" fontId="14" fillId="0" borderId="9" xfId="0" applyNumberFormat="1" applyFont="1" applyFill="1" applyBorder="1" applyAlignment="1">
      <alignment vertical="top" wrapText="1"/>
    </xf>
    <xf numFmtId="2" fontId="14" fillId="0" borderId="10" xfId="0" applyNumberFormat="1" applyFont="1" applyFill="1" applyBorder="1" applyAlignment="1">
      <alignment vertical="top" wrapText="1"/>
    </xf>
    <xf numFmtId="2" fontId="17" fillId="0" borderId="7" xfId="0" applyNumberFormat="1" applyFont="1" applyFill="1" applyBorder="1" applyAlignment="1">
      <alignment vertical="top" wrapText="1"/>
    </xf>
    <xf numFmtId="1" fontId="14" fillId="0" borderId="7" xfId="0" applyNumberFormat="1" applyFont="1" applyFill="1" applyBorder="1" applyAlignment="1">
      <alignment horizontal="center" vertical="top" wrapText="1"/>
    </xf>
    <xf numFmtId="1" fontId="14" fillId="0" borderId="9" xfId="0" applyNumberFormat="1" applyFont="1" applyFill="1" applyBorder="1" applyAlignment="1">
      <alignment horizontal="center" vertical="top" wrapText="1"/>
    </xf>
    <xf numFmtId="2" fontId="15" fillId="0" borderId="8" xfId="0" applyNumberFormat="1" applyFont="1" applyFill="1" applyBorder="1" applyAlignment="1">
      <alignment vertical="top" wrapText="1"/>
    </xf>
    <xf numFmtId="0" fontId="9" fillId="0" borderId="10" xfId="0" applyFont="1" applyBorder="1" applyAlignment="1">
      <alignment vertical="justify"/>
    </xf>
    <xf numFmtId="0" fontId="11" fillId="0" borderId="6" xfId="0" applyFont="1" applyBorder="1"/>
    <xf numFmtId="4" fontId="11" fillId="0" borderId="0" xfId="0" applyNumberFormat="1" applyFont="1" applyBorder="1"/>
    <xf numFmtId="4" fontId="11" fillId="0" borderId="0" xfId="0" applyNumberFormat="1" applyFont="1"/>
    <xf numFmtId="0" fontId="0" fillId="0" borderId="9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left" vertical="center" wrapText="1"/>
    </xf>
    <xf numFmtId="0" fontId="11" fillId="0" borderId="0" xfId="0" applyFont="1" applyBorder="1"/>
    <xf numFmtId="0" fontId="11" fillId="0" borderId="0" xfId="0" applyFont="1"/>
    <xf numFmtId="0" fontId="9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8" fillId="0" borderId="0" xfId="0" applyFont="1" applyBorder="1"/>
    <xf numFmtId="0" fontId="0" fillId="0" borderId="0" xfId="0" applyAlignment="1">
      <alignment horizontal="center"/>
    </xf>
    <xf numFmtId="0" fontId="1" fillId="6" borderId="2" xfId="0" applyFont="1" applyFill="1" applyBorder="1" applyAlignment="1">
      <alignment horizontal="left" vertical="center" wrapText="1"/>
    </xf>
    <xf numFmtId="4" fontId="1" fillId="6" borderId="2" xfId="0" applyNumberFormat="1" applyFont="1" applyFill="1" applyBorder="1" applyAlignment="1">
      <alignment horizontal="right" vertical="center"/>
    </xf>
    <xf numFmtId="0" fontId="1" fillId="6" borderId="3" xfId="0" applyFont="1" applyFill="1" applyBorder="1" applyAlignment="1">
      <alignment horizontal="right" vertical="center"/>
    </xf>
    <xf numFmtId="0" fontId="2" fillId="6" borderId="2" xfId="0" applyFont="1" applyFill="1" applyBorder="1" applyAlignment="1">
      <alignment horizontal="right" vertical="center"/>
    </xf>
    <xf numFmtId="0" fontId="1" fillId="6" borderId="2" xfId="0" applyFont="1" applyFill="1" applyBorder="1" applyAlignment="1">
      <alignment horizontal="right" vertical="center"/>
    </xf>
    <xf numFmtId="4" fontId="2" fillId="6" borderId="2" xfId="0" applyNumberFormat="1" applyFont="1" applyFill="1" applyBorder="1" applyAlignment="1">
      <alignment horizontal="right" vertical="center"/>
    </xf>
    <xf numFmtId="0" fontId="1" fillId="6" borderId="0" xfId="0" applyFont="1" applyFill="1" applyAlignment="1">
      <alignment vertical="center"/>
    </xf>
    <xf numFmtId="0" fontId="0" fillId="6" borderId="0" xfId="0" applyFill="1"/>
    <xf numFmtId="0" fontId="1" fillId="7" borderId="2" xfId="0" applyFont="1" applyFill="1" applyBorder="1" applyAlignment="1">
      <alignment horizontal="left" vertical="center" wrapText="1"/>
    </xf>
    <xf numFmtId="4" fontId="1" fillId="7" borderId="2" xfId="0" applyNumberFormat="1" applyFont="1" applyFill="1" applyBorder="1" applyAlignment="1">
      <alignment horizontal="right" vertical="center"/>
    </xf>
    <xf numFmtId="0" fontId="1" fillId="7" borderId="3" xfId="0" applyFont="1" applyFill="1" applyBorder="1" applyAlignment="1">
      <alignment horizontal="right" vertical="center"/>
    </xf>
    <xf numFmtId="4" fontId="2" fillId="7" borderId="2" xfId="0" applyNumberFormat="1" applyFont="1" applyFill="1" applyBorder="1" applyAlignment="1">
      <alignment horizontal="right" vertical="center"/>
    </xf>
    <xf numFmtId="0" fontId="1" fillId="7" borderId="2" xfId="0" applyFont="1" applyFill="1" applyBorder="1" applyAlignment="1">
      <alignment horizontal="right" vertical="center"/>
    </xf>
    <xf numFmtId="0" fontId="1" fillId="7" borderId="0" xfId="0" applyFont="1" applyFill="1" applyAlignment="1">
      <alignment vertical="center"/>
    </xf>
    <xf numFmtId="0" fontId="0" fillId="7" borderId="0" xfId="0" applyFill="1"/>
    <xf numFmtId="0" fontId="1" fillId="8" borderId="2" xfId="0" applyFont="1" applyFill="1" applyBorder="1" applyAlignment="1">
      <alignment horizontal="left" vertical="center" wrapText="1"/>
    </xf>
    <xf numFmtId="4" fontId="1" fillId="8" borderId="2" xfId="0" applyNumberFormat="1" applyFont="1" applyFill="1" applyBorder="1" applyAlignment="1">
      <alignment horizontal="right" vertical="center"/>
    </xf>
    <xf numFmtId="0" fontId="1" fillId="8" borderId="3" xfId="0" applyFont="1" applyFill="1" applyBorder="1" applyAlignment="1">
      <alignment horizontal="right" vertical="center"/>
    </xf>
    <xf numFmtId="4" fontId="2" fillId="8" borderId="2" xfId="0" applyNumberFormat="1" applyFont="1" applyFill="1" applyBorder="1" applyAlignment="1">
      <alignment horizontal="right" vertical="center"/>
    </xf>
    <xf numFmtId="0" fontId="1" fillId="8" borderId="2" xfId="0" applyFont="1" applyFill="1" applyBorder="1" applyAlignment="1">
      <alignment horizontal="right" vertical="center"/>
    </xf>
    <xf numFmtId="0" fontId="1" fillId="8" borderId="0" xfId="0" applyFont="1" applyFill="1" applyAlignment="1">
      <alignment vertical="center"/>
    </xf>
    <xf numFmtId="0" fontId="0" fillId="8" borderId="0" xfId="0" applyFill="1"/>
    <xf numFmtId="0" fontId="1" fillId="9" borderId="2" xfId="0" applyFont="1" applyFill="1" applyBorder="1" applyAlignment="1">
      <alignment horizontal="left" vertical="center" wrapText="1"/>
    </xf>
    <xf numFmtId="4" fontId="1" fillId="9" borderId="2" xfId="0" applyNumberFormat="1" applyFont="1" applyFill="1" applyBorder="1" applyAlignment="1">
      <alignment horizontal="right" vertical="center"/>
    </xf>
    <xf numFmtId="0" fontId="1" fillId="9" borderId="3" xfId="0" applyFont="1" applyFill="1" applyBorder="1" applyAlignment="1">
      <alignment horizontal="right" vertical="center"/>
    </xf>
    <xf numFmtId="0" fontId="2" fillId="9" borderId="2" xfId="0" applyFont="1" applyFill="1" applyBorder="1" applyAlignment="1">
      <alignment horizontal="right" vertical="center"/>
    </xf>
    <xf numFmtId="0" fontId="1" fillId="9" borderId="2" xfId="0" applyFont="1" applyFill="1" applyBorder="1" applyAlignment="1">
      <alignment horizontal="right" vertical="center"/>
    </xf>
    <xf numFmtId="0" fontId="1" fillId="9" borderId="0" xfId="0" applyFont="1" applyFill="1" applyAlignment="1">
      <alignment vertical="center"/>
    </xf>
    <xf numFmtId="0" fontId="0" fillId="9" borderId="0" xfId="0" applyFill="1"/>
    <xf numFmtId="4" fontId="2" fillId="9" borderId="2" xfId="0" applyNumberFormat="1" applyFont="1" applyFill="1" applyBorder="1" applyAlignment="1">
      <alignment horizontal="right" vertical="center"/>
    </xf>
    <xf numFmtId="0" fontId="1" fillId="10" borderId="2" xfId="0" applyFont="1" applyFill="1" applyBorder="1" applyAlignment="1">
      <alignment horizontal="left" vertical="center" wrapText="1"/>
    </xf>
    <xf numFmtId="0" fontId="1" fillId="10" borderId="3" xfId="0" applyFont="1" applyFill="1" applyBorder="1" applyAlignment="1">
      <alignment horizontal="right" vertical="center"/>
    </xf>
    <xf numFmtId="0" fontId="1" fillId="10" borderId="2" xfId="0" applyFont="1" applyFill="1" applyBorder="1" applyAlignment="1">
      <alignment horizontal="right" vertical="center"/>
    </xf>
    <xf numFmtId="0" fontId="1" fillId="10" borderId="0" xfId="0" applyFont="1" applyFill="1" applyAlignment="1">
      <alignment vertical="center"/>
    </xf>
    <xf numFmtId="0" fontId="0" fillId="10" borderId="0" xfId="0" applyFill="1"/>
    <xf numFmtId="2" fontId="1" fillId="6" borderId="2" xfId="0" applyNumberFormat="1" applyFont="1" applyFill="1" applyBorder="1" applyAlignment="1">
      <alignment horizontal="right" vertical="center"/>
    </xf>
    <xf numFmtId="2" fontId="2" fillId="6" borderId="2" xfId="0" applyNumberFormat="1" applyFont="1" applyFill="1" applyBorder="1" applyAlignment="1">
      <alignment horizontal="right" vertical="center"/>
    </xf>
    <xf numFmtId="0" fontId="1" fillId="11" borderId="2" xfId="0" applyFont="1" applyFill="1" applyBorder="1" applyAlignment="1">
      <alignment horizontal="left" vertical="center" wrapText="1"/>
    </xf>
    <xf numFmtId="4" fontId="1" fillId="11" borderId="2" xfId="0" applyNumberFormat="1" applyFont="1" applyFill="1" applyBorder="1" applyAlignment="1">
      <alignment horizontal="right" vertical="center"/>
    </xf>
    <xf numFmtId="0" fontId="1" fillId="11" borderId="3" xfId="0" applyFont="1" applyFill="1" applyBorder="1" applyAlignment="1">
      <alignment horizontal="right" vertical="center"/>
    </xf>
    <xf numFmtId="4" fontId="2" fillId="11" borderId="2" xfId="0" applyNumberFormat="1" applyFont="1" applyFill="1" applyBorder="1" applyAlignment="1">
      <alignment horizontal="right" vertical="center"/>
    </xf>
    <xf numFmtId="0" fontId="1" fillId="11" borderId="2" xfId="0" applyFont="1" applyFill="1" applyBorder="1" applyAlignment="1">
      <alignment horizontal="right" vertical="center"/>
    </xf>
    <xf numFmtId="0" fontId="1" fillId="11" borderId="0" xfId="0" applyFont="1" applyFill="1" applyAlignment="1">
      <alignment vertical="center"/>
    </xf>
    <xf numFmtId="0" fontId="0" fillId="11" borderId="0" xfId="0" applyFill="1"/>
    <xf numFmtId="4" fontId="1" fillId="10" borderId="2" xfId="0" applyNumberFormat="1" applyFont="1" applyFill="1" applyBorder="1" applyAlignment="1">
      <alignment horizontal="right" vertical="center"/>
    </xf>
    <xf numFmtId="4" fontId="2" fillId="10" borderId="2" xfId="0" applyNumberFormat="1" applyFont="1" applyFill="1" applyBorder="1" applyAlignment="1">
      <alignment horizontal="right" vertical="center"/>
    </xf>
    <xf numFmtId="1" fontId="10" fillId="0" borderId="8" xfId="0" applyNumberFormat="1" applyFont="1" applyBorder="1" applyAlignment="1">
      <alignment horizontal="center" vertical="center" wrapText="1"/>
    </xf>
    <xf numFmtId="1" fontId="13" fillId="0" borderId="8" xfId="0" applyNumberFormat="1" applyFont="1" applyBorder="1" applyAlignment="1">
      <alignment horizontal="center" vertical="top" wrapText="1"/>
    </xf>
    <xf numFmtId="2" fontId="1" fillId="8" borderId="2" xfId="0" applyNumberFormat="1" applyFont="1" applyFill="1" applyBorder="1" applyAlignment="1">
      <alignment horizontal="right" vertical="center"/>
    </xf>
    <xf numFmtId="0" fontId="2" fillId="8" borderId="2" xfId="0" applyFont="1" applyFill="1" applyBorder="1" applyAlignment="1">
      <alignment horizontal="right" vertical="center"/>
    </xf>
    <xf numFmtId="2" fontId="2" fillId="8" borderId="2" xfId="0" applyNumberFormat="1" applyFont="1" applyFill="1" applyBorder="1" applyAlignment="1">
      <alignment horizontal="right" vertical="center"/>
    </xf>
    <xf numFmtId="1" fontId="7" fillId="0" borderId="8" xfId="0" applyNumberFormat="1" applyFont="1" applyFill="1" applyBorder="1" applyAlignment="1">
      <alignment horizontal="center"/>
    </xf>
    <xf numFmtId="3" fontId="7" fillId="0" borderId="8" xfId="0" applyNumberFormat="1" applyFont="1" applyBorder="1" applyAlignment="1">
      <alignment horizontal="center" vertical="top" wrapText="1"/>
    </xf>
    <xf numFmtId="0" fontId="7" fillId="0" borderId="9" xfId="0" applyFont="1" applyBorder="1" applyAlignment="1">
      <alignment horizontal="left" vertical="top" wrapText="1"/>
    </xf>
    <xf numFmtId="1" fontId="7" fillId="0" borderId="10" xfId="0" applyNumberFormat="1" applyFont="1" applyBorder="1" applyAlignment="1">
      <alignment horizontal="center" vertical="top" wrapText="1"/>
    </xf>
    <xf numFmtId="1" fontId="0" fillId="0" borderId="8" xfId="0" applyNumberFormat="1" applyFont="1" applyBorder="1" applyAlignment="1">
      <alignment horizontal="center" vertical="top" wrapText="1"/>
    </xf>
    <xf numFmtId="0" fontId="1" fillId="12" borderId="2" xfId="0" applyFont="1" applyFill="1" applyBorder="1" applyAlignment="1">
      <alignment horizontal="left" vertical="center" wrapText="1"/>
    </xf>
    <xf numFmtId="4" fontId="1" fillId="12" borderId="2" xfId="0" applyNumberFormat="1" applyFont="1" applyFill="1" applyBorder="1" applyAlignment="1">
      <alignment horizontal="right" vertical="center"/>
    </xf>
    <xf numFmtId="0" fontId="1" fillId="12" borderId="3" xfId="0" applyFont="1" applyFill="1" applyBorder="1" applyAlignment="1">
      <alignment horizontal="right" vertical="center"/>
    </xf>
    <xf numFmtId="4" fontId="2" fillId="12" borderId="2" xfId="0" applyNumberFormat="1" applyFont="1" applyFill="1" applyBorder="1" applyAlignment="1">
      <alignment horizontal="right" vertical="center"/>
    </xf>
    <xf numFmtId="0" fontId="1" fillId="12" borderId="2" xfId="0" applyFont="1" applyFill="1" applyBorder="1" applyAlignment="1">
      <alignment horizontal="right" vertical="center"/>
    </xf>
    <xf numFmtId="0" fontId="1" fillId="13" borderId="2" xfId="0" applyFont="1" applyFill="1" applyBorder="1" applyAlignment="1">
      <alignment horizontal="left" vertical="center" wrapText="1"/>
    </xf>
    <xf numFmtId="4" fontId="1" fillId="13" borderId="2" xfId="0" applyNumberFormat="1" applyFont="1" applyFill="1" applyBorder="1" applyAlignment="1">
      <alignment horizontal="right" vertical="center"/>
    </xf>
    <xf numFmtId="0" fontId="1" fillId="13" borderId="3" xfId="0" applyFont="1" applyFill="1" applyBorder="1" applyAlignment="1">
      <alignment horizontal="right" vertical="center"/>
    </xf>
    <xf numFmtId="4" fontId="2" fillId="13" borderId="2" xfId="0" applyNumberFormat="1" applyFont="1" applyFill="1" applyBorder="1" applyAlignment="1">
      <alignment horizontal="right" vertical="center"/>
    </xf>
    <xf numFmtId="0" fontId="1" fillId="13" borderId="2" xfId="0" applyFont="1" applyFill="1" applyBorder="1" applyAlignment="1">
      <alignment horizontal="right" vertical="center"/>
    </xf>
    <xf numFmtId="0" fontId="18" fillId="0" borderId="0" xfId="0" applyFont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8" xfId="0" applyFont="1" applyBorder="1" applyAlignment="1">
      <alignment horizontal="center" vertical="center" wrapText="1"/>
    </xf>
    <xf numFmtId="0" fontId="1" fillId="9" borderId="3" xfId="0" applyFont="1" applyFill="1" applyBorder="1" applyAlignment="1">
      <alignment horizontal="left" vertical="center"/>
    </xf>
    <xf numFmtId="0" fontId="2" fillId="9" borderId="2" xfId="0" applyFont="1" applyFill="1" applyBorder="1" applyAlignment="1">
      <alignment horizontal="left" vertical="center"/>
    </xf>
    <xf numFmtId="0" fontId="1" fillId="9" borderId="2" xfId="0" applyFont="1" applyFill="1" applyBorder="1" applyAlignment="1">
      <alignment horizontal="left" vertical="center"/>
    </xf>
    <xf numFmtId="0" fontId="11" fillId="0" borderId="8" xfId="0" applyFont="1" applyBorder="1" applyAlignment="1">
      <alignment horizontal="center" vertical="top" wrapText="1"/>
    </xf>
    <xf numFmtId="3" fontId="11" fillId="0" borderId="8" xfId="0" applyNumberFormat="1" applyFont="1" applyBorder="1" applyAlignment="1">
      <alignment horizontal="center" vertical="top" wrapText="1"/>
    </xf>
    <xf numFmtId="0" fontId="1" fillId="14" borderId="2" xfId="0" applyFont="1" applyFill="1" applyBorder="1" applyAlignment="1">
      <alignment horizontal="left" vertical="center" wrapText="1"/>
    </xf>
    <xf numFmtId="4" fontId="1" fillId="14" borderId="2" xfId="0" applyNumberFormat="1" applyFont="1" applyFill="1" applyBorder="1" applyAlignment="1">
      <alignment horizontal="right" vertical="center"/>
    </xf>
    <xf numFmtId="0" fontId="1" fillId="14" borderId="3" xfId="0" applyFont="1" applyFill="1" applyBorder="1" applyAlignment="1">
      <alignment horizontal="right" vertical="center"/>
    </xf>
    <xf numFmtId="4" fontId="2" fillId="14" borderId="2" xfId="0" applyNumberFormat="1" applyFont="1" applyFill="1" applyBorder="1" applyAlignment="1">
      <alignment horizontal="right" vertical="center"/>
    </xf>
    <xf numFmtId="0" fontId="1" fillId="14" borderId="2" xfId="0" applyFont="1" applyFill="1" applyBorder="1" applyAlignment="1">
      <alignment horizontal="right" vertical="center"/>
    </xf>
    <xf numFmtId="1" fontId="7" fillId="0" borderId="8" xfId="0" applyNumberFormat="1" applyFont="1" applyBorder="1" applyAlignment="1">
      <alignment horizontal="center" vertical="justify" wrapText="1"/>
    </xf>
    <xf numFmtId="0" fontId="13" fillId="0" borderId="9" xfId="0" applyFont="1" applyBorder="1" applyAlignment="1">
      <alignment horizontal="left" vertical="top" wrapText="1"/>
    </xf>
    <xf numFmtId="2" fontId="13" fillId="0" borderId="7" xfId="0" applyNumberFormat="1" applyFont="1" applyBorder="1" applyAlignment="1">
      <alignment horizontal="center" vertical="center" wrapText="1"/>
    </xf>
    <xf numFmtId="1" fontId="17" fillId="0" borderId="7" xfId="0" applyNumberFormat="1" applyFont="1" applyFill="1" applyBorder="1" applyAlignment="1">
      <alignment horizontal="center" vertical="top" wrapText="1"/>
    </xf>
    <xf numFmtId="1" fontId="14" fillId="5" borderId="7" xfId="0" applyNumberFormat="1" applyFont="1" applyFill="1" applyBorder="1" applyAlignment="1">
      <alignment horizontal="center" vertical="top" wrapText="1"/>
    </xf>
    <xf numFmtId="2" fontId="15" fillId="5" borderId="7" xfId="0" applyNumberFormat="1" applyFont="1" applyFill="1" applyBorder="1" applyAlignment="1">
      <alignment vertical="top" wrapText="1"/>
    </xf>
    <xf numFmtId="2" fontId="15" fillId="0" borderId="10" xfId="0" applyNumberFormat="1" applyFont="1" applyFill="1" applyBorder="1" applyAlignment="1">
      <alignment vertical="top" wrapText="1"/>
    </xf>
    <xf numFmtId="3" fontId="7" fillId="0" borderId="8" xfId="0" applyNumberFormat="1" applyFont="1" applyFill="1" applyBorder="1" applyAlignment="1">
      <alignment horizontal="center" vertical="top" wrapText="1"/>
    </xf>
    <xf numFmtId="1" fontId="7" fillId="0" borderId="8" xfId="0" applyNumberFormat="1" applyFont="1" applyBorder="1" applyAlignment="1">
      <alignment horizontal="center"/>
    </xf>
    <xf numFmtId="0" fontId="20" fillId="0" borderId="9" xfId="0" applyFont="1" applyBorder="1" applyAlignment="1">
      <alignment horizontal="left" vertical="top" wrapText="1"/>
    </xf>
    <xf numFmtId="1" fontId="20" fillId="0" borderId="8" xfId="0" applyNumberFormat="1" applyFont="1" applyBorder="1" applyAlignment="1">
      <alignment horizontal="center" vertical="justify" wrapText="1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23" fillId="15" borderId="1" xfId="0" applyFont="1" applyFill="1" applyBorder="1" applyAlignment="1">
      <alignment horizontal="left" vertical="top" wrapText="1"/>
    </xf>
    <xf numFmtId="0" fontId="23" fillId="16" borderId="2" xfId="0" applyFont="1" applyFill="1" applyBorder="1" applyAlignment="1">
      <alignment horizontal="left" vertical="top" wrapText="1"/>
    </xf>
    <xf numFmtId="4" fontId="23" fillId="16" borderId="2" xfId="0" applyNumberFormat="1" applyFont="1" applyFill="1" applyBorder="1" applyAlignment="1">
      <alignment horizontal="right" vertical="top"/>
    </xf>
    <xf numFmtId="165" fontId="23" fillId="16" borderId="2" xfId="0" applyNumberFormat="1" applyFont="1" applyFill="1" applyBorder="1" applyAlignment="1">
      <alignment horizontal="right" vertical="top"/>
    </xf>
    <xf numFmtId="0" fontId="24" fillId="17" borderId="2" xfId="0" applyFont="1" applyFill="1" applyBorder="1" applyAlignment="1">
      <alignment horizontal="left" vertical="top" wrapText="1" indent="2"/>
    </xf>
    <xf numFmtId="0" fontId="24" fillId="17" borderId="2" xfId="0" applyFont="1" applyFill="1" applyBorder="1" applyAlignment="1">
      <alignment horizontal="right" vertical="top"/>
    </xf>
    <xf numFmtId="4" fontId="24" fillId="17" borderId="2" xfId="0" applyNumberFormat="1" applyFont="1" applyFill="1" applyBorder="1" applyAlignment="1">
      <alignment horizontal="right" vertical="top"/>
    </xf>
    <xf numFmtId="2" fontId="24" fillId="17" borderId="2" xfId="0" applyNumberFormat="1" applyFont="1" applyFill="1" applyBorder="1" applyAlignment="1">
      <alignment horizontal="right" vertical="top"/>
    </xf>
    <xf numFmtId="0" fontId="25" fillId="0" borderId="2" xfId="0" applyFont="1" applyBorder="1" applyAlignment="1">
      <alignment horizontal="left" vertical="top" wrapText="1" indent="4"/>
    </xf>
    <xf numFmtId="0" fontId="25" fillId="0" borderId="2" xfId="0" applyFont="1" applyBorder="1" applyAlignment="1">
      <alignment horizontal="right" vertical="top"/>
    </xf>
    <xf numFmtId="0" fontId="25" fillId="0" borderId="3" xfId="0" applyFont="1" applyBorder="1" applyAlignment="1">
      <alignment horizontal="right" vertical="top"/>
    </xf>
    <xf numFmtId="4" fontId="25" fillId="0" borderId="2" xfId="0" applyNumberFormat="1" applyFont="1" applyBorder="1" applyAlignment="1">
      <alignment horizontal="right" vertical="top"/>
    </xf>
    <xf numFmtId="2" fontId="25" fillId="0" borderId="2" xfId="0" applyNumberFormat="1" applyFont="1" applyBorder="1" applyAlignment="1">
      <alignment horizontal="right" vertical="top"/>
    </xf>
    <xf numFmtId="3" fontId="25" fillId="0" borderId="2" xfId="0" applyNumberFormat="1" applyFont="1" applyBorder="1" applyAlignment="1">
      <alignment horizontal="right" vertical="top"/>
    </xf>
    <xf numFmtId="0" fontId="25" fillId="0" borderId="2" xfId="0" applyFont="1" applyBorder="1" applyAlignment="1">
      <alignment horizontal="left" vertical="top"/>
    </xf>
    <xf numFmtId="165" fontId="25" fillId="0" borderId="2" xfId="0" applyNumberFormat="1" applyFont="1" applyBorder="1" applyAlignment="1">
      <alignment horizontal="right" vertical="top"/>
    </xf>
    <xf numFmtId="166" fontId="25" fillId="0" borderId="2" xfId="0" applyNumberFormat="1" applyFont="1" applyBorder="1" applyAlignment="1">
      <alignment horizontal="right" vertical="top"/>
    </xf>
    <xf numFmtId="1" fontId="25" fillId="0" borderId="2" xfId="0" applyNumberFormat="1" applyFont="1" applyBorder="1" applyAlignment="1">
      <alignment horizontal="right" vertical="top"/>
    </xf>
    <xf numFmtId="165" fontId="24" fillId="17" borderId="2" xfId="0" applyNumberFormat="1" applyFont="1" applyFill="1" applyBorder="1" applyAlignment="1">
      <alignment horizontal="right" vertical="top"/>
    </xf>
    <xf numFmtId="3" fontId="24" fillId="17" borderId="2" xfId="0" applyNumberFormat="1" applyFont="1" applyFill="1" applyBorder="1" applyAlignment="1">
      <alignment horizontal="right" vertical="top"/>
    </xf>
    <xf numFmtId="166" fontId="24" fillId="17" borderId="2" xfId="0" applyNumberFormat="1" applyFont="1" applyFill="1" applyBorder="1" applyAlignment="1">
      <alignment horizontal="right" vertical="top"/>
    </xf>
    <xf numFmtId="0" fontId="26" fillId="15" borderId="1" xfId="0" applyFont="1" applyFill="1" applyBorder="1" applyAlignment="1">
      <alignment horizontal="left" vertical="top"/>
    </xf>
    <xf numFmtId="4" fontId="26" fillId="15" borderId="1" xfId="0" applyNumberFormat="1" applyFont="1" applyFill="1" applyBorder="1" applyAlignment="1">
      <alignment horizontal="right" vertical="top"/>
    </xf>
    <xf numFmtId="165" fontId="26" fillId="15" borderId="1" xfId="0" applyNumberFormat="1" applyFont="1" applyFill="1" applyBorder="1" applyAlignment="1">
      <alignment horizontal="right" vertical="top"/>
    </xf>
    <xf numFmtId="0" fontId="21" fillId="0" borderId="0" xfId="0" applyFont="1" applyAlignment="1">
      <alignment horizontal="left"/>
    </xf>
    <xf numFmtId="0" fontId="25" fillId="6" borderId="2" xfId="0" applyFont="1" applyFill="1" applyBorder="1" applyAlignment="1">
      <alignment horizontal="left" vertical="top" wrapText="1" indent="4"/>
    </xf>
    <xf numFmtId="4" fontId="25" fillId="6" borderId="2" xfId="0" applyNumberFormat="1" applyFont="1" applyFill="1" applyBorder="1" applyAlignment="1">
      <alignment horizontal="right" vertical="top"/>
    </xf>
    <xf numFmtId="0" fontId="25" fillId="6" borderId="3" xfId="0" applyFont="1" applyFill="1" applyBorder="1" applyAlignment="1">
      <alignment horizontal="right" vertical="top"/>
    </xf>
    <xf numFmtId="0" fontId="25" fillId="6" borderId="2" xfId="0" applyFont="1" applyFill="1" applyBorder="1" applyAlignment="1">
      <alignment horizontal="right" vertical="top"/>
    </xf>
    <xf numFmtId="3" fontId="25" fillId="6" borderId="2" xfId="0" applyNumberFormat="1" applyFont="1" applyFill="1" applyBorder="1" applyAlignment="1">
      <alignment horizontal="right" vertical="top"/>
    </xf>
    <xf numFmtId="166" fontId="25" fillId="6" borderId="2" xfId="0" applyNumberFormat="1" applyFont="1" applyFill="1" applyBorder="1" applyAlignment="1">
      <alignment horizontal="right" vertical="top"/>
    </xf>
    <xf numFmtId="165" fontId="25" fillId="6" borderId="2" xfId="0" applyNumberFormat="1" applyFont="1" applyFill="1" applyBorder="1" applyAlignment="1">
      <alignment horizontal="right" vertical="top"/>
    </xf>
    <xf numFmtId="2" fontId="25" fillId="6" borderId="2" xfId="0" applyNumberFormat="1" applyFont="1" applyFill="1" applyBorder="1" applyAlignment="1">
      <alignment horizontal="right" vertical="top"/>
    </xf>
    <xf numFmtId="0" fontId="25" fillId="11" borderId="2" xfId="0" applyFont="1" applyFill="1" applyBorder="1" applyAlignment="1">
      <alignment horizontal="left" vertical="top" wrapText="1" indent="4"/>
    </xf>
    <xf numFmtId="4" fontId="25" fillId="11" borderId="2" xfId="0" applyNumberFormat="1" applyFont="1" applyFill="1" applyBorder="1" applyAlignment="1">
      <alignment horizontal="right" vertical="top"/>
    </xf>
    <xf numFmtId="0" fontId="25" fillId="11" borderId="2" xfId="0" applyFont="1" applyFill="1" applyBorder="1" applyAlignment="1">
      <alignment horizontal="right" vertical="top"/>
    </xf>
    <xf numFmtId="165" fontId="25" fillId="11" borderId="2" xfId="0" applyNumberFormat="1" applyFont="1" applyFill="1" applyBorder="1" applyAlignment="1">
      <alignment horizontal="right" vertical="top"/>
    </xf>
    <xf numFmtId="0" fontId="25" fillId="8" borderId="2" xfId="0" applyFont="1" applyFill="1" applyBorder="1" applyAlignment="1">
      <alignment horizontal="left" vertical="top" wrapText="1" indent="4"/>
    </xf>
    <xf numFmtId="4" fontId="25" fillId="8" borderId="2" xfId="0" applyNumberFormat="1" applyFont="1" applyFill="1" applyBorder="1" applyAlignment="1">
      <alignment horizontal="right" vertical="top"/>
    </xf>
    <xf numFmtId="0" fontId="25" fillId="8" borderId="2" xfId="0" applyFont="1" applyFill="1" applyBorder="1" applyAlignment="1">
      <alignment horizontal="right" vertical="top"/>
    </xf>
    <xf numFmtId="165" fontId="25" fillId="8" borderId="2" xfId="0" applyNumberFormat="1" applyFont="1" applyFill="1" applyBorder="1" applyAlignment="1">
      <alignment horizontal="right" vertical="top"/>
    </xf>
    <xf numFmtId="2" fontId="25" fillId="8" borderId="2" xfId="0" applyNumberFormat="1" applyFont="1" applyFill="1" applyBorder="1" applyAlignment="1">
      <alignment horizontal="right" vertical="top"/>
    </xf>
    <xf numFmtId="0" fontId="25" fillId="8" borderId="3" xfId="0" applyFont="1" applyFill="1" applyBorder="1" applyAlignment="1">
      <alignment horizontal="right" vertical="top"/>
    </xf>
    <xf numFmtId="0" fontId="25" fillId="9" borderId="2" xfId="0" applyFont="1" applyFill="1" applyBorder="1" applyAlignment="1">
      <alignment horizontal="left" vertical="top" wrapText="1" indent="4"/>
    </xf>
    <xf numFmtId="4" fontId="25" fillId="9" borderId="2" xfId="0" applyNumberFormat="1" applyFont="1" applyFill="1" applyBorder="1" applyAlignment="1">
      <alignment horizontal="right" vertical="top"/>
    </xf>
    <xf numFmtId="0" fontId="25" fillId="9" borderId="3" xfId="0" applyFont="1" applyFill="1" applyBorder="1" applyAlignment="1">
      <alignment horizontal="right" vertical="top"/>
    </xf>
    <xf numFmtId="0" fontId="25" fillId="9" borderId="2" xfId="0" applyFont="1" applyFill="1" applyBorder="1" applyAlignment="1">
      <alignment horizontal="right" vertical="top"/>
    </xf>
    <xf numFmtId="2" fontId="25" fillId="9" borderId="2" xfId="0" applyNumberFormat="1" applyFont="1" applyFill="1" applyBorder="1" applyAlignment="1">
      <alignment horizontal="right" vertical="top"/>
    </xf>
    <xf numFmtId="165" fontId="25" fillId="9" borderId="2" xfId="0" applyNumberFormat="1" applyFont="1" applyFill="1" applyBorder="1" applyAlignment="1">
      <alignment horizontal="right" vertical="top"/>
    </xf>
    <xf numFmtId="0" fontId="25" fillId="7" borderId="2" xfId="0" applyFont="1" applyFill="1" applyBorder="1" applyAlignment="1">
      <alignment horizontal="left" vertical="top" wrapText="1" indent="4"/>
    </xf>
    <xf numFmtId="4" fontId="25" fillId="7" borderId="2" xfId="0" applyNumberFormat="1" applyFont="1" applyFill="1" applyBorder="1" applyAlignment="1">
      <alignment horizontal="right" vertical="top"/>
    </xf>
    <xf numFmtId="0" fontId="25" fillId="7" borderId="2" xfId="0" applyFont="1" applyFill="1" applyBorder="1" applyAlignment="1">
      <alignment horizontal="right" vertical="top"/>
    </xf>
    <xf numFmtId="2" fontId="25" fillId="7" borderId="2" xfId="0" applyNumberFormat="1" applyFont="1" applyFill="1" applyBorder="1" applyAlignment="1">
      <alignment horizontal="right" vertical="top"/>
    </xf>
    <xf numFmtId="165" fontId="25" fillId="7" borderId="2" xfId="0" applyNumberFormat="1" applyFont="1" applyFill="1" applyBorder="1" applyAlignment="1">
      <alignment horizontal="right" vertical="top"/>
    </xf>
    <xf numFmtId="0" fontId="25" fillId="10" borderId="2" xfId="0" applyFont="1" applyFill="1" applyBorder="1" applyAlignment="1">
      <alignment horizontal="left" vertical="top" wrapText="1" indent="4"/>
    </xf>
    <xf numFmtId="4" fontId="25" fillId="10" borderId="2" xfId="0" applyNumberFormat="1" applyFont="1" applyFill="1" applyBorder="1" applyAlignment="1">
      <alignment horizontal="right" vertical="top"/>
    </xf>
    <xf numFmtId="0" fontId="25" fillId="10" borderId="2" xfId="0" applyFont="1" applyFill="1" applyBorder="1" applyAlignment="1">
      <alignment horizontal="right" vertical="top"/>
    </xf>
    <xf numFmtId="165" fontId="25" fillId="10" borderId="2" xfId="0" applyNumberFormat="1" applyFont="1" applyFill="1" applyBorder="1" applyAlignment="1">
      <alignment horizontal="right" vertical="top"/>
    </xf>
    <xf numFmtId="2" fontId="25" fillId="11" borderId="2" xfId="0" applyNumberFormat="1" applyFont="1" applyFill="1" applyBorder="1" applyAlignment="1">
      <alignment horizontal="right" vertical="top"/>
    </xf>
    <xf numFmtId="166" fontId="25" fillId="10" borderId="2" xfId="0" applyNumberFormat="1" applyFont="1" applyFill="1" applyBorder="1" applyAlignment="1">
      <alignment horizontal="right" vertical="top"/>
    </xf>
    <xf numFmtId="1" fontId="20" fillId="0" borderId="8" xfId="0" applyNumberFormat="1" applyFont="1" applyBorder="1" applyAlignment="1">
      <alignment horizontal="center" vertical="top" wrapText="1"/>
    </xf>
    <xf numFmtId="1" fontId="7" fillId="0" borderId="10" xfId="0" applyNumberFormat="1" applyFont="1" applyBorder="1" applyAlignment="1">
      <alignment horizontal="center" vertical="center" wrapText="1"/>
    </xf>
    <xf numFmtId="1" fontId="13" fillId="0" borderId="9" xfId="0" applyNumberFormat="1" applyFont="1" applyBorder="1" applyAlignment="1">
      <alignment horizontal="center" vertical="center" wrapText="1"/>
    </xf>
    <xf numFmtId="1" fontId="13" fillId="0" borderId="7" xfId="0" applyNumberFormat="1" applyFont="1" applyBorder="1" applyAlignment="1">
      <alignment horizontal="center" vertical="center" wrapText="1"/>
    </xf>
    <xf numFmtId="1" fontId="13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0" fillId="0" borderId="8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center" vertical="justify" wrapText="1"/>
    </xf>
    <xf numFmtId="0" fontId="3" fillId="0" borderId="0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3" fillId="15" borderId="12" xfId="0" applyFont="1" applyFill="1" applyBorder="1" applyAlignment="1">
      <alignment horizontal="left" vertical="top" wrapText="1"/>
    </xf>
    <xf numFmtId="0" fontId="23" fillId="15" borderId="13" xfId="0" applyFont="1" applyFill="1" applyBorder="1" applyAlignment="1">
      <alignment horizontal="left" vertical="top" wrapText="1"/>
    </xf>
    <xf numFmtId="0" fontId="23" fillId="15" borderId="15" xfId="0" applyFont="1" applyFill="1" applyBorder="1" applyAlignment="1">
      <alignment horizontal="left" vertical="top" wrapText="1"/>
    </xf>
    <xf numFmtId="0" fontId="23" fillId="15" borderId="14" xfId="0" applyFont="1" applyFill="1" applyBorder="1" applyAlignment="1">
      <alignment horizontal="left" vertical="top" wrapText="1"/>
    </xf>
    <xf numFmtId="0" fontId="23" fillId="15" borderId="16" xfId="0" applyFont="1" applyFill="1" applyBorder="1" applyAlignment="1">
      <alignment horizontal="left" vertical="top" wrapText="1"/>
    </xf>
    <xf numFmtId="0" fontId="0" fillId="0" borderId="17" xfId="0" applyBorder="1" applyAlignment="1">
      <alignment horizontal="center" vertical="top"/>
    </xf>
    <xf numFmtId="0" fontId="23" fillId="15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CC8BD"/>
      <rgbColor rgb="FF808080"/>
      <rgbColor rgb="FF9999FF"/>
      <rgbColor rgb="FF993366"/>
      <rgbColor rgb="FFF6F9D4"/>
      <rgbColor rgb="FFCCFFFF"/>
      <rgbColor rgb="FF660066"/>
      <rgbColor rgb="FFFF8080"/>
      <rgbColor rgb="FF0066CC"/>
      <rgbColor rgb="FFD6E5CB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4F0D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0A0A0"/>
      <rgbColor rgb="FF003366"/>
      <rgbColor rgb="FF339966"/>
      <rgbColor rgb="FF003F2F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J254"/>
  <sheetViews>
    <sheetView topLeftCell="A170" zoomScaleNormal="100" workbookViewId="0">
      <selection activeCell="K182" sqref="K182"/>
    </sheetView>
  </sheetViews>
  <sheetFormatPr defaultColWidth="9.28515625" defaultRowHeight="15" outlineLevelRow="2"/>
  <cols>
    <col min="1" max="1" width="83.28515625" style="1" customWidth="1"/>
    <col min="2" max="2" width="18.85546875" style="1" customWidth="1"/>
    <col min="3" max="3" width="0.5703125" style="1" customWidth="1"/>
    <col min="4" max="4" width="15" style="1" hidden="1" customWidth="1"/>
    <col min="5" max="5" width="18.85546875" style="2" customWidth="1"/>
    <col min="6" max="6" width="1" style="1" customWidth="1"/>
    <col min="7" max="7" width="13.28515625" style="1" hidden="1" customWidth="1"/>
    <col min="8" max="8" width="18.85546875" style="2" customWidth="1"/>
    <col min="9" max="9" width="20.140625" style="1" customWidth="1"/>
    <col min="10" max="1024" width="9.28515625" style="3"/>
  </cols>
  <sheetData>
    <row r="1" spans="1:1024" ht="15.75" customHeight="1">
      <c r="A1" s="237" t="s">
        <v>0</v>
      </c>
      <c r="B1" s="237"/>
      <c r="C1" s="237"/>
      <c r="D1" s="237"/>
    </row>
    <row r="2" spans="1:1024" ht="15.75" customHeight="1">
      <c r="A2" s="237" t="s">
        <v>1</v>
      </c>
      <c r="B2" s="237"/>
      <c r="C2" s="237"/>
      <c r="D2" s="237"/>
    </row>
    <row r="3" spans="1:1024" s="1" customFormat="1">
      <c r="E3" s="2"/>
      <c r="H3" s="2"/>
    </row>
    <row r="4" spans="1:1024" ht="15" customHeight="1">
      <c r="A4" s="4" t="s">
        <v>2</v>
      </c>
      <c r="B4" s="238" t="s">
        <v>3</v>
      </c>
      <c r="C4" s="238" t="s">
        <v>4</v>
      </c>
      <c r="D4" s="238"/>
      <c r="E4" s="238"/>
      <c r="F4" s="238" t="s">
        <v>5</v>
      </c>
      <c r="G4" s="238"/>
      <c r="H4" s="238"/>
      <c r="I4" s="238" t="s">
        <v>6</v>
      </c>
    </row>
    <row r="5" spans="1:1024" ht="15" customHeight="1">
      <c r="A5" s="4" t="s">
        <v>7</v>
      </c>
      <c r="B5" s="238"/>
      <c r="C5" s="238" t="s">
        <v>8</v>
      </c>
      <c r="D5" s="238" t="s">
        <v>9</v>
      </c>
      <c r="E5" s="240" t="s">
        <v>10</v>
      </c>
      <c r="F5" s="238" t="s">
        <v>11</v>
      </c>
      <c r="G5" s="238" t="s">
        <v>12</v>
      </c>
      <c r="H5" s="240" t="s">
        <v>13</v>
      </c>
      <c r="I5" s="238"/>
    </row>
    <row r="6" spans="1:1024">
      <c r="A6" s="4" t="s">
        <v>14</v>
      </c>
      <c r="B6" s="238"/>
      <c r="C6" s="238"/>
      <c r="D6" s="238"/>
      <c r="E6" s="240"/>
      <c r="F6" s="238"/>
      <c r="G6" s="238"/>
      <c r="H6" s="240"/>
      <c r="I6" s="238"/>
    </row>
    <row r="7" spans="1:1024">
      <c r="A7" s="5" t="s">
        <v>15</v>
      </c>
      <c r="B7" s="6">
        <v>44157220.630000003</v>
      </c>
      <c r="C7" s="6">
        <v>23412294.57</v>
      </c>
      <c r="D7" s="6">
        <v>200151.17</v>
      </c>
      <c r="E7" s="7">
        <v>23612445.739999998</v>
      </c>
      <c r="F7" s="6">
        <v>23248496.18</v>
      </c>
      <c r="G7" s="6">
        <v>27338.14</v>
      </c>
      <c r="H7" s="7">
        <v>23275834.32</v>
      </c>
      <c r="I7" s="6">
        <v>44493832.049999997</v>
      </c>
    </row>
    <row r="8" spans="1:1024" ht="2.4" customHeight="1" outlineLevel="1">
      <c r="A8" s="8" t="s">
        <v>16</v>
      </c>
      <c r="B8" s="9">
        <v>2072679.59</v>
      </c>
      <c r="C8" s="9">
        <v>1897481.28</v>
      </c>
      <c r="D8" s="9">
        <v>2849.37</v>
      </c>
      <c r="E8" s="10">
        <v>1900330.65</v>
      </c>
      <c r="F8" s="9">
        <v>1729695.05</v>
      </c>
      <c r="G8" s="9">
        <v>1638.02</v>
      </c>
      <c r="H8" s="10">
        <v>1731333.07</v>
      </c>
      <c r="I8" s="9">
        <v>2241677.17</v>
      </c>
    </row>
    <row r="9" spans="1:1024" s="83" customFormat="1" hidden="1" outlineLevel="2">
      <c r="A9" s="76" t="s">
        <v>17</v>
      </c>
      <c r="B9" s="77">
        <v>-286299.62</v>
      </c>
      <c r="C9" s="78"/>
      <c r="D9" s="78"/>
      <c r="E9" s="79"/>
      <c r="F9" s="77">
        <v>18927.48</v>
      </c>
      <c r="G9" s="80"/>
      <c r="H9" s="81">
        <v>18927.48</v>
      </c>
      <c r="I9" s="77">
        <v>-305227.09999999998</v>
      </c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2"/>
      <c r="FZ9" s="82"/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2"/>
      <c r="HS9" s="82"/>
      <c r="HT9" s="82"/>
      <c r="HU9" s="82"/>
      <c r="HV9" s="82"/>
      <c r="HW9" s="82"/>
      <c r="HX9" s="82"/>
      <c r="HY9" s="82"/>
      <c r="HZ9" s="82"/>
      <c r="IA9" s="82"/>
      <c r="IB9" s="82"/>
      <c r="IC9" s="82"/>
      <c r="ID9" s="82"/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  <c r="IR9" s="82"/>
      <c r="IS9" s="82"/>
      <c r="IT9" s="82"/>
      <c r="IU9" s="82"/>
      <c r="IV9" s="82"/>
      <c r="IW9" s="82"/>
      <c r="IX9" s="82"/>
      <c r="IY9" s="82"/>
      <c r="IZ9" s="82"/>
      <c r="JA9" s="82"/>
      <c r="JB9" s="82"/>
      <c r="JC9" s="82"/>
      <c r="JD9" s="82"/>
      <c r="JE9" s="82"/>
      <c r="JF9" s="82"/>
      <c r="JG9" s="82"/>
      <c r="JH9" s="82"/>
      <c r="JI9" s="82"/>
      <c r="JJ9" s="82"/>
      <c r="JK9" s="82"/>
      <c r="JL9" s="82"/>
      <c r="JM9" s="82"/>
      <c r="JN9" s="82"/>
      <c r="JO9" s="82"/>
      <c r="JP9" s="82"/>
      <c r="JQ9" s="82"/>
      <c r="JR9" s="82"/>
      <c r="JS9" s="82"/>
      <c r="JT9" s="82"/>
      <c r="JU9" s="82"/>
      <c r="JV9" s="82"/>
      <c r="JW9" s="82"/>
      <c r="JX9" s="82"/>
      <c r="JY9" s="82"/>
      <c r="JZ9" s="82"/>
      <c r="KA9" s="82"/>
      <c r="KB9" s="82"/>
      <c r="KC9" s="82"/>
      <c r="KD9" s="82"/>
      <c r="KE9" s="82"/>
      <c r="KF9" s="82"/>
      <c r="KG9" s="82"/>
      <c r="KH9" s="82"/>
      <c r="KI9" s="82"/>
      <c r="KJ9" s="82"/>
      <c r="KK9" s="82"/>
      <c r="KL9" s="82"/>
      <c r="KM9" s="82"/>
      <c r="KN9" s="82"/>
      <c r="KO9" s="82"/>
      <c r="KP9" s="82"/>
      <c r="KQ9" s="82"/>
      <c r="KR9" s="82"/>
      <c r="KS9" s="82"/>
      <c r="KT9" s="82"/>
      <c r="KU9" s="82"/>
      <c r="KV9" s="82"/>
      <c r="KW9" s="82"/>
      <c r="KX9" s="82"/>
      <c r="KY9" s="82"/>
      <c r="KZ9" s="82"/>
      <c r="LA9" s="82"/>
      <c r="LB9" s="82"/>
      <c r="LC9" s="82"/>
      <c r="LD9" s="82"/>
      <c r="LE9" s="82"/>
      <c r="LF9" s="82"/>
      <c r="LG9" s="82"/>
      <c r="LH9" s="82"/>
      <c r="LI9" s="82"/>
      <c r="LJ9" s="82"/>
      <c r="LK9" s="82"/>
      <c r="LL9" s="82"/>
      <c r="LM9" s="82"/>
      <c r="LN9" s="82"/>
      <c r="LO9" s="82"/>
      <c r="LP9" s="82"/>
      <c r="LQ9" s="82"/>
      <c r="LR9" s="82"/>
      <c r="LS9" s="82"/>
      <c r="LT9" s="82"/>
      <c r="LU9" s="82"/>
      <c r="LV9" s="82"/>
      <c r="LW9" s="82"/>
      <c r="LX9" s="82"/>
      <c r="LY9" s="82"/>
      <c r="LZ9" s="82"/>
      <c r="MA9" s="82"/>
      <c r="MB9" s="82"/>
      <c r="MC9" s="82"/>
      <c r="MD9" s="82"/>
      <c r="ME9" s="82"/>
      <c r="MF9" s="82"/>
      <c r="MG9" s="82"/>
      <c r="MH9" s="82"/>
      <c r="MI9" s="82"/>
      <c r="MJ9" s="82"/>
      <c r="MK9" s="82"/>
      <c r="ML9" s="82"/>
      <c r="MM9" s="82"/>
      <c r="MN9" s="82"/>
      <c r="MO9" s="82"/>
      <c r="MP9" s="82"/>
      <c r="MQ9" s="82"/>
      <c r="MR9" s="82"/>
      <c r="MS9" s="82"/>
      <c r="MT9" s="82"/>
      <c r="MU9" s="82"/>
      <c r="MV9" s="82"/>
      <c r="MW9" s="82"/>
      <c r="MX9" s="82"/>
      <c r="MY9" s="82"/>
      <c r="MZ9" s="82"/>
      <c r="NA9" s="82"/>
      <c r="NB9" s="82"/>
      <c r="NC9" s="82"/>
      <c r="ND9" s="82"/>
      <c r="NE9" s="82"/>
      <c r="NF9" s="82"/>
      <c r="NG9" s="82"/>
      <c r="NH9" s="82"/>
      <c r="NI9" s="82"/>
      <c r="NJ9" s="82"/>
      <c r="NK9" s="82"/>
      <c r="NL9" s="82"/>
      <c r="NM9" s="82"/>
      <c r="NN9" s="82"/>
      <c r="NO9" s="82"/>
      <c r="NP9" s="82"/>
      <c r="NQ9" s="82"/>
      <c r="NR9" s="82"/>
      <c r="NS9" s="82"/>
      <c r="NT9" s="82"/>
      <c r="NU9" s="82"/>
      <c r="NV9" s="82"/>
      <c r="NW9" s="82"/>
      <c r="NX9" s="82"/>
      <c r="NY9" s="82"/>
      <c r="NZ9" s="82"/>
      <c r="OA9" s="82"/>
      <c r="OB9" s="82"/>
      <c r="OC9" s="82"/>
      <c r="OD9" s="82"/>
      <c r="OE9" s="82"/>
      <c r="OF9" s="82"/>
      <c r="OG9" s="82"/>
      <c r="OH9" s="82"/>
      <c r="OI9" s="82"/>
      <c r="OJ9" s="82"/>
      <c r="OK9" s="82"/>
      <c r="OL9" s="82"/>
      <c r="OM9" s="82"/>
      <c r="ON9" s="82"/>
      <c r="OO9" s="82"/>
      <c r="OP9" s="82"/>
      <c r="OQ9" s="82"/>
      <c r="OR9" s="82"/>
      <c r="OS9" s="82"/>
      <c r="OT9" s="82"/>
      <c r="OU9" s="82"/>
      <c r="OV9" s="82"/>
      <c r="OW9" s="82"/>
      <c r="OX9" s="82"/>
      <c r="OY9" s="82"/>
      <c r="OZ9" s="82"/>
      <c r="PA9" s="82"/>
      <c r="PB9" s="82"/>
      <c r="PC9" s="82"/>
      <c r="PD9" s="82"/>
      <c r="PE9" s="82"/>
      <c r="PF9" s="82"/>
      <c r="PG9" s="82"/>
      <c r="PH9" s="82"/>
      <c r="PI9" s="82"/>
      <c r="PJ9" s="82"/>
      <c r="PK9" s="82"/>
      <c r="PL9" s="82"/>
      <c r="PM9" s="82"/>
      <c r="PN9" s="82"/>
      <c r="PO9" s="82"/>
      <c r="PP9" s="82"/>
      <c r="PQ9" s="82"/>
      <c r="PR9" s="82"/>
      <c r="PS9" s="82"/>
      <c r="PT9" s="82"/>
      <c r="PU9" s="82"/>
      <c r="PV9" s="82"/>
      <c r="PW9" s="82"/>
      <c r="PX9" s="82"/>
      <c r="PY9" s="82"/>
      <c r="PZ9" s="82"/>
      <c r="QA9" s="82"/>
      <c r="QB9" s="82"/>
      <c r="QC9" s="82"/>
      <c r="QD9" s="82"/>
      <c r="QE9" s="82"/>
      <c r="QF9" s="82"/>
      <c r="QG9" s="82"/>
      <c r="QH9" s="82"/>
      <c r="QI9" s="82"/>
      <c r="QJ9" s="82"/>
      <c r="QK9" s="82"/>
      <c r="QL9" s="82"/>
      <c r="QM9" s="82"/>
      <c r="QN9" s="82"/>
      <c r="QO9" s="82"/>
      <c r="QP9" s="82"/>
      <c r="QQ9" s="82"/>
      <c r="QR9" s="82"/>
      <c r="QS9" s="82"/>
      <c r="QT9" s="82"/>
      <c r="QU9" s="82"/>
      <c r="QV9" s="82"/>
      <c r="QW9" s="82"/>
      <c r="QX9" s="82"/>
      <c r="QY9" s="82"/>
      <c r="QZ9" s="82"/>
      <c r="RA9" s="82"/>
      <c r="RB9" s="82"/>
      <c r="RC9" s="82"/>
      <c r="RD9" s="82"/>
      <c r="RE9" s="82"/>
      <c r="RF9" s="82"/>
      <c r="RG9" s="82"/>
      <c r="RH9" s="82"/>
      <c r="RI9" s="82"/>
      <c r="RJ9" s="82"/>
      <c r="RK9" s="82"/>
      <c r="RL9" s="82"/>
      <c r="RM9" s="82"/>
      <c r="RN9" s="82"/>
      <c r="RO9" s="82"/>
      <c r="RP9" s="82"/>
      <c r="RQ9" s="82"/>
      <c r="RR9" s="82"/>
      <c r="RS9" s="82"/>
      <c r="RT9" s="82"/>
      <c r="RU9" s="82"/>
      <c r="RV9" s="82"/>
      <c r="RW9" s="82"/>
      <c r="RX9" s="82"/>
      <c r="RY9" s="82"/>
      <c r="RZ9" s="82"/>
      <c r="SA9" s="82"/>
      <c r="SB9" s="82"/>
      <c r="SC9" s="82"/>
      <c r="SD9" s="82"/>
      <c r="SE9" s="82"/>
      <c r="SF9" s="82"/>
      <c r="SG9" s="82"/>
      <c r="SH9" s="82"/>
      <c r="SI9" s="82"/>
      <c r="SJ9" s="82"/>
      <c r="SK9" s="82"/>
      <c r="SL9" s="82"/>
      <c r="SM9" s="82"/>
      <c r="SN9" s="82"/>
      <c r="SO9" s="82"/>
      <c r="SP9" s="82"/>
      <c r="SQ9" s="82"/>
      <c r="SR9" s="82"/>
      <c r="SS9" s="82"/>
      <c r="ST9" s="82"/>
      <c r="SU9" s="82"/>
      <c r="SV9" s="82"/>
      <c r="SW9" s="82"/>
      <c r="SX9" s="82"/>
      <c r="SY9" s="82"/>
      <c r="SZ9" s="82"/>
      <c r="TA9" s="82"/>
      <c r="TB9" s="82"/>
      <c r="TC9" s="82"/>
      <c r="TD9" s="82"/>
      <c r="TE9" s="82"/>
      <c r="TF9" s="82"/>
      <c r="TG9" s="82"/>
      <c r="TH9" s="82"/>
      <c r="TI9" s="82"/>
      <c r="TJ9" s="82"/>
      <c r="TK9" s="82"/>
      <c r="TL9" s="82"/>
      <c r="TM9" s="82"/>
      <c r="TN9" s="82"/>
      <c r="TO9" s="82"/>
      <c r="TP9" s="82"/>
      <c r="TQ9" s="82"/>
      <c r="TR9" s="82"/>
      <c r="TS9" s="82"/>
      <c r="TT9" s="82"/>
      <c r="TU9" s="82"/>
      <c r="TV9" s="82"/>
      <c r="TW9" s="82"/>
      <c r="TX9" s="82"/>
      <c r="TY9" s="82"/>
      <c r="TZ9" s="82"/>
      <c r="UA9" s="82"/>
      <c r="UB9" s="82"/>
      <c r="UC9" s="82"/>
      <c r="UD9" s="82"/>
      <c r="UE9" s="82"/>
      <c r="UF9" s="82"/>
      <c r="UG9" s="82"/>
      <c r="UH9" s="82"/>
      <c r="UI9" s="82"/>
      <c r="UJ9" s="82"/>
      <c r="UK9" s="82"/>
      <c r="UL9" s="82"/>
      <c r="UM9" s="82"/>
      <c r="UN9" s="82"/>
      <c r="UO9" s="82"/>
      <c r="UP9" s="82"/>
      <c r="UQ9" s="82"/>
      <c r="UR9" s="82"/>
      <c r="US9" s="82"/>
      <c r="UT9" s="82"/>
      <c r="UU9" s="82"/>
      <c r="UV9" s="82"/>
      <c r="UW9" s="82"/>
      <c r="UX9" s="82"/>
      <c r="UY9" s="82"/>
      <c r="UZ9" s="82"/>
      <c r="VA9" s="82"/>
      <c r="VB9" s="82"/>
      <c r="VC9" s="82"/>
      <c r="VD9" s="82"/>
      <c r="VE9" s="82"/>
      <c r="VF9" s="82"/>
      <c r="VG9" s="82"/>
      <c r="VH9" s="82"/>
      <c r="VI9" s="82"/>
      <c r="VJ9" s="82"/>
      <c r="VK9" s="82"/>
      <c r="VL9" s="82"/>
      <c r="VM9" s="82"/>
      <c r="VN9" s="82"/>
      <c r="VO9" s="82"/>
      <c r="VP9" s="82"/>
      <c r="VQ9" s="82"/>
      <c r="VR9" s="82"/>
      <c r="VS9" s="82"/>
      <c r="VT9" s="82"/>
      <c r="VU9" s="82"/>
      <c r="VV9" s="82"/>
      <c r="VW9" s="82"/>
      <c r="VX9" s="82"/>
      <c r="VY9" s="82"/>
      <c r="VZ9" s="82"/>
      <c r="WA9" s="82"/>
      <c r="WB9" s="82"/>
      <c r="WC9" s="82"/>
      <c r="WD9" s="82"/>
      <c r="WE9" s="82"/>
      <c r="WF9" s="82"/>
      <c r="WG9" s="82"/>
      <c r="WH9" s="82"/>
      <c r="WI9" s="82"/>
      <c r="WJ9" s="82"/>
      <c r="WK9" s="82"/>
      <c r="WL9" s="82"/>
      <c r="WM9" s="82"/>
      <c r="WN9" s="82"/>
      <c r="WO9" s="82"/>
      <c r="WP9" s="82"/>
      <c r="WQ9" s="82"/>
      <c r="WR9" s="82"/>
      <c r="WS9" s="82"/>
      <c r="WT9" s="82"/>
      <c r="WU9" s="82"/>
      <c r="WV9" s="82"/>
      <c r="WW9" s="82"/>
      <c r="WX9" s="82"/>
      <c r="WY9" s="82"/>
      <c r="WZ9" s="82"/>
      <c r="XA9" s="82"/>
      <c r="XB9" s="82"/>
      <c r="XC9" s="82"/>
      <c r="XD9" s="82"/>
      <c r="XE9" s="82"/>
      <c r="XF9" s="82"/>
      <c r="XG9" s="82"/>
      <c r="XH9" s="82"/>
      <c r="XI9" s="82"/>
      <c r="XJ9" s="82"/>
      <c r="XK9" s="82"/>
      <c r="XL9" s="82"/>
      <c r="XM9" s="82"/>
      <c r="XN9" s="82"/>
      <c r="XO9" s="82"/>
      <c r="XP9" s="82"/>
      <c r="XQ9" s="82"/>
      <c r="XR9" s="82"/>
      <c r="XS9" s="82"/>
      <c r="XT9" s="82"/>
      <c r="XU9" s="82"/>
      <c r="XV9" s="82"/>
      <c r="XW9" s="82"/>
      <c r="XX9" s="82"/>
      <c r="XY9" s="82"/>
      <c r="XZ9" s="82"/>
      <c r="YA9" s="82"/>
      <c r="YB9" s="82"/>
      <c r="YC9" s="82"/>
      <c r="YD9" s="82"/>
      <c r="YE9" s="82"/>
      <c r="YF9" s="82"/>
      <c r="YG9" s="82"/>
      <c r="YH9" s="82"/>
      <c r="YI9" s="82"/>
      <c r="YJ9" s="82"/>
      <c r="YK9" s="82"/>
      <c r="YL9" s="82"/>
      <c r="YM9" s="82"/>
      <c r="YN9" s="82"/>
      <c r="YO9" s="82"/>
      <c r="YP9" s="82"/>
      <c r="YQ9" s="82"/>
      <c r="YR9" s="82"/>
      <c r="YS9" s="82"/>
      <c r="YT9" s="82"/>
      <c r="YU9" s="82"/>
      <c r="YV9" s="82"/>
      <c r="YW9" s="82"/>
      <c r="YX9" s="82"/>
      <c r="YY9" s="82"/>
      <c r="YZ9" s="82"/>
      <c r="ZA9" s="82"/>
      <c r="ZB9" s="82"/>
      <c r="ZC9" s="82"/>
      <c r="ZD9" s="82"/>
      <c r="ZE9" s="82"/>
      <c r="ZF9" s="82"/>
      <c r="ZG9" s="82"/>
      <c r="ZH9" s="82"/>
      <c r="ZI9" s="82"/>
      <c r="ZJ9" s="82"/>
      <c r="ZK9" s="82"/>
      <c r="ZL9" s="82"/>
      <c r="ZM9" s="82"/>
      <c r="ZN9" s="82"/>
      <c r="ZO9" s="82"/>
      <c r="ZP9" s="82"/>
      <c r="ZQ9" s="82"/>
      <c r="ZR9" s="82"/>
      <c r="ZS9" s="82"/>
      <c r="ZT9" s="82"/>
      <c r="ZU9" s="82"/>
      <c r="ZV9" s="82"/>
      <c r="ZW9" s="82"/>
      <c r="ZX9" s="82"/>
      <c r="ZY9" s="82"/>
      <c r="ZZ9" s="82"/>
      <c r="AAA9" s="82"/>
      <c r="AAB9" s="82"/>
      <c r="AAC9" s="82"/>
      <c r="AAD9" s="82"/>
      <c r="AAE9" s="82"/>
      <c r="AAF9" s="82"/>
      <c r="AAG9" s="82"/>
      <c r="AAH9" s="82"/>
      <c r="AAI9" s="82"/>
      <c r="AAJ9" s="82"/>
      <c r="AAK9" s="82"/>
      <c r="AAL9" s="82"/>
      <c r="AAM9" s="82"/>
      <c r="AAN9" s="82"/>
      <c r="AAO9" s="82"/>
      <c r="AAP9" s="82"/>
      <c r="AAQ9" s="82"/>
      <c r="AAR9" s="82"/>
      <c r="AAS9" s="82"/>
      <c r="AAT9" s="82"/>
      <c r="AAU9" s="82"/>
      <c r="AAV9" s="82"/>
      <c r="AAW9" s="82"/>
      <c r="AAX9" s="82"/>
      <c r="AAY9" s="82"/>
      <c r="AAZ9" s="82"/>
      <c r="ABA9" s="82"/>
      <c r="ABB9" s="82"/>
      <c r="ABC9" s="82"/>
      <c r="ABD9" s="82"/>
      <c r="ABE9" s="82"/>
      <c r="ABF9" s="82"/>
      <c r="ABG9" s="82"/>
      <c r="ABH9" s="82"/>
      <c r="ABI9" s="82"/>
      <c r="ABJ9" s="82"/>
      <c r="ABK9" s="82"/>
      <c r="ABL9" s="82"/>
      <c r="ABM9" s="82"/>
      <c r="ABN9" s="82"/>
      <c r="ABO9" s="82"/>
      <c r="ABP9" s="82"/>
      <c r="ABQ9" s="82"/>
      <c r="ABR9" s="82"/>
      <c r="ABS9" s="82"/>
      <c r="ABT9" s="82"/>
      <c r="ABU9" s="82"/>
      <c r="ABV9" s="82"/>
      <c r="ABW9" s="82"/>
      <c r="ABX9" s="82"/>
      <c r="ABY9" s="82"/>
      <c r="ABZ9" s="82"/>
      <c r="ACA9" s="82"/>
      <c r="ACB9" s="82"/>
      <c r="ACC9" s="82"/>
      <c r="ACD9" s="82"/>
      <c r="ACE9" s="82"/>
      <c r="ACF9" s="82"/>
      <c r="ACG9" s="82"/>
      <c r="ACH9" s="82"/>
      <c r="ACI9" s="82"/>
      <c r="ACJ9" s="82"/>
      <c r="ACK9" s="82"/>
      <c r="ACL9" s="82"/>
      <c r="ACM9" s="82"/>
      <c r="ACN9" s="82"/>
      <c r="ACO9" s="82"/>
      <c r="ACP9" s="82"/>
      <c r="ACQ9" s="82"/>
      <c r="ACR9" s="82"/>
      <c r="ACS9" s="82"/>
      <c r="ACT9" s="82"/>
      <c r="ACU9" s="82"/>
      <c r="ACV9" s="82"/>
      <c r="ACW9" s="82"/>
      <c r="ACX9" s="82"/>
      <c r="ACY9" s="82"/>
      <c r="ACZ9" s="82"/>
      <c r="ADA9" s="82"/>
      <c r="ADB9" s="82"/>
      <c r="ADC9" s="82"/>
      <c r="ADD9" s="82"/>
      <c r="ADE9" s="82"/>
      <c r="ADF9" s="82"/>
      <c r="ADG9" s="82"/>
      <c r="ADH9" s="82"/>
      <c r="ADI9" s="82"/>
      <c r="ADJ9" s="82"/>
      <c r="ADK9" s="82"/>
      <c r="ADL9" s="82"/>
      <c r="ADM9" s="82"/>
      <c r="ADN9" s="82"/>
      <c r="ADO9" s="82"/>
      <c r="ADP9" s="82"/>
      <c r="ADQ9" s="82"/>
      <c r="ADR9" s="82"/>
      <c r="ADS9" s="82"/>
      <c r="ADT9" s="82"/>
      <c r="ADU9" s="82"/>
      <c r="ADV9" s="82"/>
      <c r="ADW9" s="82"/>
      <c r="ADX9" s="82"/>
      <c r="ADY9" s="82"/>
      <c r="ADZ9" s="82"/>
      <c r="AEA9" s="82"/>
      <c r="AEB9" s="82"/>
      <c r="AEC9" s="82"/>
      <c r="AED9" s="82"/>
      <c r="AEE9" s="82"/>
      <c r="AEF9" s="82"/>
      <c r="AEG9" s="82"/>
      <c r="AEH9" s="82"/>
      <c r="AEI9" s="82"/>
      <c r="AEJ9" s="82"/>
      <c r="AEK9" s="82"/>
      <c r="AEL9" s="82"/>
      <c r="AEM9" s="82"/>
      <c r="AEN9" s="82"/>
      <c r="AEO9" s="82"/>
      <c r="AEP9" s="82"/>
      <c r="AEQ9" s="82"/>
      <c r="AER9" s="82"/>
      <c r="AES9" s="82"/>
      <c r="AET9" s="82"/>
      <c r="AEU9" s="82"/>
      <c r="AEV9" s="82"/>
      <c r="AEW9" s="82"/>
      <c r="AEX9" s="82"/>
      <c r="AEY9" s="82"/>
      <c r="AEZ9" s="82"/>
      <c r="AFA9" s="82"/>
      <c r="AFB9" s="82"/>
      <c r="AFC9" s="82"/>
      <c r="AFD9" s="82"/>
      <c r="AFE9" s="82"/>
      <c r="AFF9" s="82"/>
      <c r="AFG9" s="82"/>
      <c r="AFH9" s="82"/>
      <c r="AFI9" s="82"/>
      <c r="AFJ9" s="82"/>
      <c r="AFK9" s="82"/>
      <c r="AFL9" s="82"/>
      <c r="AFM9" s="82"/>
      <c r="AFN9" s="82"/>
      <c r="AFO9" s="82"/>
      <c r="AFP9" s="82"/>
      <c r="AFQ9" s="82"/>
      <c r="AFR9" s="82"/>
      <c r="AFS9" s="82"/>
      <c r="AFT9" s="82"/>
      <c r="AFU9" s="82"/>
      <c r="AFV9" s="82"/>
      <c r="AFW9" s="82"/>
      <c r="AFX9" s="82"/>
      <c r="AFY9" s="82"/>
      <c r="AFZ9" s="82"/>
      <c r="AGA9" s="82"/>
      <c r="AGB9" s="82"/>
      <c r="AGC9" s="82"/>
      <c r="AGD9" s="82"/>
      <c r="AGE9" s="82"/>
      <c r="AGF9" s="82"/>
      <c r="AGG9" s="82"/>
      <c r="AGH9" s="82"/>
      <c r="AGI9" s="82"/>
      <c r="AGJ9" s="82"/>
      <c r="AGK9" s="82"/>
      <c r="AGL9" s="82"/>
      <c r="AGM9" s="82"/>
      <c r="AGN9" s="82"/>
      <c r="AGO9" s="82"/>
      <c r="AGP9" s="82"/>
      <c r="AGQ9" s="82"/>
      <c r="AGR9" s="82"/>
      <c r="AGS9" s="82"/>
      <c r="AGT9" s="82"/>
      <c r="AGU9" s="82"/>
      <c r="AGV9" s="82"/>
      <c r="AGW9" s="82"/>
      <c r="AGX9" s="82"/>
      <c r="AGY9" s="82"/>
      <c r="AGZ9" s="82"/>
      <c r="AHA9" s="82"/>
      <c r="AHB9" s="82"/>
      <c r="AHC9" s="82"/>
      <c r="AHD9" s="82"/>
      <c r="AHE9" s="82"/>
      <c r="AHF9" s="82"/>
      <c r="AHG9" s="82"/>
      <c r="AHH9" s="82"/>
      <c r="AHI9" s="82"/>
      <c r="AHJ9" s="82"/>
      <c r="AHK9" s="82"/>
      <c r="AHL9" s="82"/>
      <c r="AHM9" s="82"/>
      <c r="AHN9" s="82"/>
      <c r="AHO9" s="82"/>
      <c r="AHP9" s="82"/>
      <c r="AHQ9" s="82"/>
      <c r="AHR9" s="82"/>
      <c r="AHS9" s="82"/>
      <c r="AHT9" s="82"/>
      <c r="AHU9" s="82"/>
      <c r="AHV9" s="82"/>
      <c r="AHW9" s="82"/>
      <c r="AHX9" s="82"/>
      <c r="AHY9" s="82"/>
      <c r="AHZ9" s="82"/>
      <c r="AIA9" s="82"/>
      <c r="AIB9" s="82"/>
      <c r="AIC9" s="82"/>
      <c r="AID9" s="82"/>
      <c r="AIE9" s="82"/>
      <c r="AIF9" s="82"/>
      <c r="AIG9" s="82"/>
      <c r="AIH9" s="82"/>
      <c r="AII9" s="82"/>
      <c r="AIJ9" s="82"/>
      <c r="AIK9" s="82"/>
      <c r="AIL9" s="82"/>
      <c r="AIM9" s="82"/>
      <c r="AIN9" s="82"/>
      <c r="AIO9" s="82"/>
      <c r="AIP9" s="82"/>
      <c r="AIQ9" s="82"/>
      <c r="AIR9" s="82"/>
      <c r="AIS9" s="82"/>
      <c r="AIT9" s="82"/>
      <c r="AIU9" s="82"/>
      <c r="AIV9" s="82"/>
      <c r="AIW9" s="82"/>
      <c r="AIX9" s="82"/>
      <c r="AIY9" s="82"/>
      <c r="AIZ9" s="82"/>
      <c r="AJA9" s="82"/>
      <c r="AJB9" s="82"/>
      <c r="AJC9" s="82"/>
      <c r="AJD9" s="82"/>
      <c r="AJE9" s="82"/>
      <c r="AJF9" s="82"/>
      <c r="AJG9" s="82"/>
      <c r="AJH9" s="82"/>
      <c r="AJI9" s="82"/>
      <c r="AJJ9" s="82"/>
      <c r="AJK9" s="82"/>
      <c r="AJL9" s="82"/>
      <c r="AJM9" s="82"/>
      <c r="AJN9" s="82"/>
      <c r="AJO9" s="82"/>
      <c r="AJP9" s="82"/>
      <c r="AJQ9" s="82"/>
      <c r="AJR9" s="82"/>
      <c r="AJS9" s="82"/>
      <c r="AJT9" s="82"/>
      <c r="AJU9" s="82"/>
      <c r="AJV9" s="82"/>
      <c r="AJW9" s="82"/>
      <c r="AJX9" s="82"/>
      <c r="AJY9" s="82"/>
      <c r="AJZ9" s="82"/>
      <c r="AKA9" s="82"/>
      <c r="AKB9" s="82"/>
      <c r="AKC9" s="82"/>
      <c r="AKD9" s="82"/>
      <c r="AKE9" s="82"/>
      <c r="AKF9" s="82"/>
      <c r="AKG9" s="82"/>
      <c r="AKH9" s="82"/>
      <c r="AKI9" s="82"/>
      <c r="AKJ9" s="82"/>
      <c r="AKK9" s="82"/>
      <c r="AKL9" s="82"/>
      <c r="AKM9" s="82"/>
      <c r="AKN9" s="82"/>
      <c r="AKO9" s="82"/>
      <c r="AKP9" s="82"/>
      <c r="AKQ9" s="82"/>
      <c r="AKR9" s="82"/>
      <c r="AKS9" s="82"/>
      <c r="AKT9" s="82"/>
      <c r="AKU9" s="82"/>
      <c r="AKV9" s="82"/>
      <c r="AKW9" s="82"/>
      <c r="AKX9" s="82"/>
      <c r="AKY9" s="82"/>
      <c r="AKZ9" s="82"/>
      <c r="ALA9" s="82"/>
      <c r="ALB9" s="82"/>
      <c r="ALC9" s="82"/>
      <c r="ALD9" s="82"/>
      <c r="ALE9" s="82"/>
      <c r="ALF9" s="82"/>
      <c r="ALG9" s="82"/>
      <c r="ALH9" s="82"/>
      <c r="ALI9" s="82"/>
      <c r="ALJ9" s="82"/>
      <c r="ALK9" s="82"/>
      <c r="ALL9" s="82"/>
      <c r="ALM9" s="82"/>
      <c r="ALN9" s="82"/>
      <c r="ALO9" s="82"/>
      <c r="ALP9" s="82"/>
      <c r="ALQ9" s="82"/>
      <c r="ALR9" s="82"/>
      <c r="ALS9" s="82"/>
      <c r="ALT9" s="82"/>
      <c r="ALU9" s="82"/>
      <c r="ALV9" s="82"/>
      <c r="ALW9" s="82"/>
      <c r="ALX9" s="82"/>
      <c r="ALY9" s="82"/>
      <c r="ALZ9" s="82"/>
      <c r="AMA9" s="82"/>
      <c r="AMB9" s="82"/>
      <c r="AMC9" s="82"/>
      <c r="AMD9" s="82"/>
      <c r="AME9" s="82"/>
      <c r="AMF9" s="82"/>
      <c r="AMG9" s="82"/>
      <c r="AMH9" s="82"/>
      <c r="AMI9" s="82"/>
      <c r="AMJ9" s="82"/>
    </row>
    <row r="10" spans="1:1024" s="90" customFormat="1" hidden="1" outlineLevel="2">
      <c r="A10" s="84" t="s">
        <v>18</v>
      </c>
      <c r="B10" s="85">
        <v>13106.48</v>
      </c>
      <c r="C10" s="85">
        <v>12676.08</v>
      </c>
      <c r="D10" s="86"/>
      <c r="E10" s="87">
        <v>12676.08</v>
      </c>
      <c r="F10" s="85">
        <v>11494.41</v>
      </c>
      <c r="G10" s="88"/>
      <c r="H10" s="87">
        <v>11494.41</v>
      </c>
      <c r="I10" s="85">
        <v>14288.15</v>
      </c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  <c r="IS10" s="89"/>
      <c r="IT10" s="89"/>
      <c r="IU10" s="89"/>
      <c r="IV10" s="89"/>
      <c r="IW10" s="89"/>
      <c r="IX10" s="89"/>
      <c r="IY10" s="89"/>
      <c r="IZ10" s="89"/>
      <c r="JA10" s="89"/>
      <c r="JB10" s="89"/>
      <c r="JC10" s="89"/>
      <c r="JD10" s="89"/>
      <c r="JE10" s="89"/>
      <c r="JF10" s="89"/>
      <c r="JG10" s="89"/>
      <c r="JH10" s="89"/>
      <c r="JI10" s="89"/>
      <c r="JJ10" s="89"/>
      <c r="JK10" s="89"/>
      <c r="JL10" s="89"/>
      <c r="JM10" s="89"/>
      <c r="JN10" s="89"/>
      <c r="JO10" s="89"/>
      <c r="JP10" s="89"/>
      <c r="JQ10" s="89"/>
      <c r="JR10" s="89"/>
      <c r="JS10" s="89"/>
      <c r="JT10" s="89"/>
      <c r="JU10" s="89"/>
      <c r="JV10" s="89"/>
      <c r="JW10" s="89"/>
      <c r="JX10" s="89"/>
      <c r="JY10" s="89"/>
      <c r="JZ10" s="89"/>
      <c r="KA10" s="89"/>
      <c r="KB10" s="89"/>
      <c r="KC10" s="89"/>
      <c r="KD10" s="89"/>
      <c r="KE10" s="89"/>
      <c r="KF10" s="89"/>
      <c r="KG10" s="89"/>
      <c r="KH10" s="89"/>
      <c r="KI10" s="89"/>
      <c r="KJ10" s="89"/>
      <c r="KK10" s="89"/>
      <c r="KL10" s="89"/>
      <c r="KM10" s="89"/>
      <c r="KN10" s="89"/>
      <c r="KO10" s="89"/>
      <c r="KP10" s="89"/>
      <c r="KQ10" s="89"/>
      <c r="KR10" s="89"/>
      <c r="KS10" s="89"/>
      <c r="KT10" s="89"/>
      <c r="KU10" s="89"/>
      <c r="KV10" s="89"/>
      <c r="KW10" s="89"/>
      <c r="KX10" s="89"/>
      <c r="KY10" s="89"/>
      <c r="KZ10" s="89"/>
      <c r="LA10" s="89"/>
      <c r="LB10" s="89"/>
      <c r="LC10" s="89"/>
      <c r="LD10" s="89"/>
      <c r="LE10" s="89"/>
      <c r="LF10" s="89"/>
      <c r="LG10" s="89"/>
      <c r="LH10" s="89"/>
      <c r="LI10" s="89"/>
      <c r="LJ10" s="89"/>
      <c r="LK10" s="89"/>
      <c r="LL10" s="89"/>
      <c r="LM10" s="89"/>
      <c r="LN10" s="89"/>
      <c r="LO10" s="89"/>
      <c r="LP10" s="89"/>
      <c r="LQ10" s="89"/>
      <c r="LR10" s="89"/>
      <c r="LS10" s="89"/>
      <c r="LT10" s="89"/>
      <c r="LU10" s="89"/>
      <c r="LV10" s="89"/>
      <c r="LW10" s="89"/>
      <c r="LX10" s="89"/>
      <c r="LY10" s="89"/>
      <c r="LZ10" s="89"/>
      <c r="MA10" s="89"/>
      <c r="MB10" s="89"/>
      <c r="MC10" s="89"/>
      <c r="MD10" s="89"/>
      <c r="ME10" s="89"/>
      <c r="MF10" s="89"/>
      <c r="MG10" s="89"/>
      <c r="MH10" s="89"/>
      <c r="MI10" s="89"/>
      <c r="MJ10" s="89"/>
      <c r="MK10" s="89"/>
      <c r="ML10" s="89"/>
      <c r="MM10" s="89"/>
      <c r="MN10" s="89"/>
      <c r="MO10" s="89"/>
      <c r="MP10" s="89"/>
      <c r="MQ10" s="89"/>
      <c r="MR10" s="89"/>
      <c r="MS10" s="89"/>
      <c r="MT10" s="89"/>
      <c r="MU10" s="89"/>
      <c r="MV10" s="89"/>
      <c r="MW10" s="89"/>
      <c r="MX10" s="89"/>
      <c r="MY10" s="89"/>
      <c r="MZ10" s="89"/>
      <c r="NA10" s="89"/>
      <c r="NB10" s="89"/>
      <c r="NC10" s="89"/>
      <c r="ND10" s="89"/>
      <c r="NE10" s="89"/>
      <c r="NF10" s="89"/>
      <c r="NG10" s="89"/>
      <c r="NH10" s="89"/>
      <c r="NI10" s="89"/>
      <c r="NJ10" s="89"/>
      <c r="NK10" s="89"/>
      <c r="NL10" s="89"/>
      <c r="NM10" s="89"/>
      <c r="NN10" s="89"/>
      <c r="NO10" s="89"/>
      <c r="NP10" s="89"/>
      <c r="NQ10" s="89"/>
      <c r="NR10" s="89"/>
      <c r="NS10" s="89"/>
      <c r="NT10" s="89"/>
      <c r="NU10" s="89"/>
      <c r="NV10" s="89"/>
      <c r="NW10" s="89"/>
      <c r="NX10" s="89"/>
      <c r="NY10" s="89"/>
      <c r="NZ10" s="89"/>
      <c r="OA10" s="89"/>
      <c r="OB10" s="89"/>
      <c r="OC10" s="89"/>
      <c r="OD10" s="89"/>
      <c r="OE10" s="89"/>
      <c r="OF10" s="89"/>
      <c r="OG10" s="89"/>
      <c r="OH10" s="89"/>
      <c r="OI10" s="89"/>
      <c r="OJ10" s="89"/>
      <c r="OK10" s="89"/>
      <c r="OL10" s="89"/>
      <c r="OM10" s="89"/>
      <c r="ON10" s="89"/>
      <c r="OO10" s="89"/>
      <c r="OP10" s="89"/>
      <c r="OQ10" s="89"/>
      <c r="OR10" s="89"/>
      <c r="OS10" s="89"/>
      <c r="OT10" s="89"/>
      <c r="OU10" s="89"/>
      <c r="OV10" s="89"/>
      <c r="OW10" s="89"/>
      <c r="OX10" s="89"/>
      <c r="OY10" s="89"/>
      <c r="OZ10" s="89"/>
      <c r="PA10" s="89"/>
      <c r="PB10" s="89"/>
      <c r="PC10" s="89"/>
      <c r="PD10" s="89"/>
      <c r="PE10" s="89"/>
      <c r="PF10" s="89"/>
      <c r="PG10" s="89"/>
      <c r="PH10" s="89"/>
      <c r="PI10" s="89"/>
      <c r="PJ10" s="89"/>
      <c r="PK10" s="89"/>
      <c r="PL10" s="89"/>
      <c r="PM10" s="89"/>
      <c r="PN10" s="89"/>
      <c r="PO10" s="89"/>
      <c r="PP10" s="89"/>
      <c r="PQ10" s="89"/>
      <c r="PR10" s="89"/>
      <c r="PS10" s="89"/>
      <c r="PT10" s="89"/>
      <c r="PU10" s="89"/>
      <c r="PV10" s="89"/>
      <c r="PW10" s="89"/>
      <c r="PX10" s="89"/>
      <c r="PY10" s="89"/>
      <c r="PZ10" s="89"/>
      <c r="QA10" s="89"/>
      <c r="QB10" s="89"/>
      <c r="QC10" s="89"/>
      <c r="QD10" s="89"/>
      <c r="QE10" s="89"/>
      <c r="QF10" s="89"/>
      <c r="QG10" s="89"/>
      <c r="QH10" s="89"/>
      <c r="QI10" s="89"/>
      <c r="QJ10" s="89"/>
      <c r="QK10" s="89"/>
      <c r="QL10" s="89"/>
      <c r="QM10" s="89"/>
      <c r="QN10" s="89"/>
      <c r="QO10" s="89"/>
      <c r="QP10" s="89"/>
      <c r="QQ10" s="89"/>
      <c r="QR10" s="89"/>
      <c r="QS10" s="89"/>
      <c r="QT10" s="89"/>
      <c r="QU10" s="89"/>
      <c r="QV10" s="89"/>
      <c r="QW10" s="89"/>
      <c r="QX10" s="89"/>
      <c r="QY10" s="89"/>
      <c r="QZ10" s="89"/>
      <c r="RA10" s="89"/>
      <c r="RB10" s="89"/>
      <c r="RC10" s="89"/>
      <c r="RD10" s="89"/>
      <c r="RE10" s="89"/>
      <c r="RF10" s="89"/>
      <c r="RG10" s="89"/>
      <c r="RH10" s="89"/>
      <c r="RI10" s="89"/>
      <c r="RJ10" s="89"/>
      <c r="RK10" s="89"/>
      <c r="RL10" s="89"/>
      <c r="RM10" s="89"/>
      <c r="RN10" s="89"/>
      <c r="RO10" s="89"/>
      <c r="RP10" s="89"/>
      <c r="RQ10" s="89"/>
      <c r="RR10" s="89"/>
      <c r="RS10" s="89"/>
      <c r="RT10" s="89"/>
      <c r="RU10" s="89"/>
      <c r="RV10" s="89"/>
      <c r="RW10" s="89"/>
      <c r="RX10" s="89"/>
      <c r="RY10" s="89"/>
      <c r="RZ10" s="89"/>
      <c r="SA10" s="89"/>
      <c r="SB10" s="89"/>
      <c r="SC10" s="89"/>
      <c r="SD10" s="89"/>
      <c r="SE10" s="89"/>
      <c r="SF10" s="89"/>
      <c r="SG10" s="89"/>
      <c r="SH10" s="89"/>
      <c r="SI10" s="89"/>
      <c r="SJ10" s="89"/>
      <c r="SK10" s="89"/>
      <c r="SL10" s="89"/>
      <c r="SM10" s="89"/>
      <c r="SN10" s="89"/>
      <c r="SO10" s="89"/>
      <c r="SP10" s="89"/>
      <c r="SQ10" s="89"/>
      <c r="SR10" s="89"/>
      <c r="SS10" s="89"/>
      <c r="ST10" s="89"/>
      <c r="SU10" s="89"/>
      <c r="SV10" s="89"/>
      <c r="SW10" s="89"/>
      <c r="SX10" s="89"/>
      <c r="SY10" s="89"/>
      <c r="SZ10" s="89"/>
      <c r="TA10" s="89"/>
      <c r="TB10" s="89"/>
      <c r="TC10" s="89"/>
      <c r="TD10" s="89"/>
      <c r="TE10" s="89"/>
      <c r="TF10" s="89"/>
      <c r="TG10" s="89"/>
      <c r="TH10" s="89"/>
      <c r="TI10" s="89"/>
      <c r="TJ10" s="89"/>
      <c r="TK10" s="89"/>
      <c r="TL10" s="89"/>
      <c r="TM10" s="89"/>
      <c r="TN10" s="89"/>
      <c r="TO10" s="89"/>
      <c r="TP10" s="89"/>
      <c r="TQ10" s="89"/>
      <c r="TR10" s="89"/>
      <c r="TS10" s="89"/>
      <c r="TT10" s="89"/>
      <c r="TU10" s="89"/>
      <c r="TV10" s="89"/>
      <c r="TW10" s="89"/>
      <c r="TX10" s="89"/>
      <c r="TY10" s="89"/>
      <c r="TZ10" s="89"/>
      <c r="UA10" s="89"/>
      <c r="UB10" s="89"/>
      <c r="UC10" s="89"/>
      <c r="UD10" s="89"/>
      <c r="UE10" s="89"/>
      <c r="UF10" s="89"/>
      <c r="UG10" s="89"/>
      <c r="UH10" s="89"/>
      <c r="UI10" s="89"/>
      <c r="UJ10" s="89"/>
      <c r="UK10" s="89"/>
      <c r="UL10" s="89"/>
      <c r="UM10" s="89"/>
      <c r="UN10" s="89"/>
      <c r="UO10" s="89"/>
      <c r="UP10" s="89"/>
      <c r="UQ10" s="89"/>
      <c r="UR10" s="89"/>
      <c r="US10" s="89"/>
      <c r="UT10" s="89"/>
      <c r="UU10" s="89"/>
      <c r="UV10" s="89"/>
      <c r="UW10" s="89"/>
      <c r="UX10" s="89"/>
      <c r="UY10" s="89"/>
      <c r="UZ10" s="89"/>
      <c r="VA10" s="89"/>
      <c r="VB10" s="89"/>
      <c r="VC10" s="89"/>
      <c r="VD10" s="89"/>
      <c r="VE10" s="89"/>
      <c r="VF10" s="89"/>
      <c r="VG10" s="89"/>
      <c r="VH10" s="89"/>
      <c r="VI10" s="89"/>
      <c r="VJ10" s="89"/>
      <c r="VK10" s="89"/>
      <c r="VL10" s="89"/>
      <c r="VM10" s="89"/>
      <c r="VN10" s="89"/>
      <c r="VO10" s="89"/>
      <c r="VP10" s="89"/>
      <c r="VQ10" s="89"/>
      <c r="VR10" s="89"/>
      <c r="VS10" s="89"/>
      <c r="VT10" s="89"/>
      <c r="VU10" s="89"/>
      <c r="VV10" s="89"/>
      <c r="VW10" s="89"/>
      <c r="VX10" s="89"/>
      <c r="VY10" s="89"/>
      <c r="VZ10" s="89"/>
      <c r="WA10" s="89"/>
      <c r="WB10" s="89"/>
      <c r="WC10" s="89"/>
      <c r="WD10" s="89"/>
      <c r="WE10" s="89"/>
      <c r="WF10" s="89"/>
      <c r="WG10" s="89"/>
      <c r="WH10" s="89"/>
      <c r="WI10" s="89"/>
      <c r="WJ10" s="89"/>
      <c r="WK10" s="89"/>
      <c r="WL10" s="89"/>
      <c r="WM10" s="89"/>
      <c r="WN10" s="89"/>
      <c r="WO10" s="89"/>
      <c r="WP10" s="89"/>
      <c r="WQ10" s="89"/>
      <c r="WR10" s="89"/>
      <c r="WS10" s="89"/>
      <c r="WT10" s="89"/>
      <c r="WU10" s="89"/>
      <c r="WV10" s="89"/>
      <c r="WW10" s="89"/>
      <c r="WX10" s="89"/>
      <c r="WY10" s="89"/>
      <c r="WZ10" s="89"/>
      <c r="XA10" s="89"/>
      <c r="XB10" s="89"/>
      <c r="XC10" s="89"/>
      <c r="XD10" s="89"/>
      <c r="XE10" s="89"/>
      <c r="XF10" s="89"/>
      <c r="XG10" s="89"/>
      <c r="XH10" s="89"/>
      <c r="XI10" s="89"/>
      <c r="XJ10" s="89"/>
      <c r="XK10" s="89"/>
      <c r="XL10" s="89"/>
      <c r="XM10" s="89"/>
      <c r="XN10" s="89"/>
      <c r="XO10" s="89"/>
      <c r="XP10" s="89"/>
      <c r="XQ10" s="89"/>
      <c r="XR10" s="89"/>
      <c r="XS10" s="89"/>
      <c r="XT10" s="89"/>
      <c r="XU10" s="89"/>
      <c r="XV10" s="89"/>
      <c r="XW10" s="89"/>
      <c r="XX10" s="89"/>
      <c r="XY10" s="89"/>
      <c r="XZ10" s="89"/>
      <c r="YA10" s="89"/>
      <c r="YB10" s="89"/>
      <c r="YC10" s="89"/>
      <c r="YD10" s="89"/>
      <c r="YE10" s="89"/>
      <c r="YF10" s="89"/>
      <c r="YG10" s="89"/>
      <c r="YH10" s="89"/>
      <c r="YI10" s="89"/>
      <c r="YJ10" s="89"/>
      <c r="YK10" s="89"/>
      <c r="YL10" s="89"/>
      <c r="YM10" s="89"/>
      <c r="YN10" s="89"/>
      <c r="YO10" s="89"/>
      <c r="YP10" s="89"/>
      <c r="YQ10" s="89"/>
      <c r="YR10" s="89"/>
      <c r="YS10" s="89"/>
      <c r="YT10" s="89"/>
      <c r="YU10" s="89"/>
      <c r="YV10" s="89"/>
      <c r="YW10" s="89"/>
      <c r="YX10" s="89"/>
      <c r="YY10" s="89"/>
      <c r="YZ10" s="89"/>
      <c r="ZA10" s="89"/>
      <c r="ZB10" s="89"/>
      <c r="ZC10" s="89"/>
      <c r="ZD10" s="89"/>
      <c r="ZE10" s="89"/>
      <c r="ZF10" s="89"/>
      <c r="ZG10" s="89"/>
      <c r="ZH10" s="89"/>
      <c r="ZI10" s="89"/>
      <c r="ZJ10" s="89"/>
      <c r="ZK10" s="89"/>
      <c r="ZL10" s="89"/>
      <c r="ZM10" s="89"/>
      <c r="ZN10" s="89"/>
      <c r="ZO10" s="89"/>
      <c r="ZP10" s="89"/>
      <c r="ZQ10" s="89"/>
      <c r="ZR10" s="89"/>
      <c r="ZS10" s="89"/>
      <c r="ZT10" s="89"/>
      <c r="ZU10" s="89"/>
      <c r="ZV10" s="89"/>
      <c r="ZW10" s="89"/>
      <c r="ZX10" s="89"/>
      <c r="ZY10" s="89"/>
      <c r="ZZ10" s="89"/>
      <c r="AAA10" s="89"/>
      <c r="AAB10" s="89"/>
      <c r="AAC10" s="89"/>
      <c r="AAD10" s="89"/>
      <c r="AAE10" s="89"/>
      <c r="AAF10" s="89"/>
      <c r="AAG10" s="89"/>
      <c r="AAH10" s="89"/>
      <c r="AAI10" s="89"/>
      <c r="AAJ10" s="89"/>
      <c r="AAK10" s="89"/>
      <c r="AAL10" s="89"/>
      <c r="AAM10" s="89"/>
      <c r="AAN10" s="89"/>
      <c r="AAO10" s="89"/>
      <c r="AAP10" s="89"/>
      <c r="AAQ10" s="89"/>
      <c r="AAR10" s="89"/>
      <c r="AAS10" s="89"/>
      <c r="AAT10" s="89"/>
      <c r="AAU10" s="89"/>
      <c r="AAV10" s="89"/>
      <c r="AAW10" s="89"/>
      <c r="AAX10" s="89"/>
      <c r="AAY10" s="89"/>
      <c r="AAZ10" s="89"/>
      <c r="ABA10" s="89"/>
      <c r="ABB10" s="89"/>
      <c r="ABC10" s="89"/>
      <c r="ABD10" s="89"/>
      <c r="ABE10" s="89"/>
      <c r="ABF10" s="89"/>
      <c r="ABG10" s="89"/>
      <c r="ABH10" s="89"/>
      <c r="ABI10" s="89"/>
      <c r="ABJ10" s="89"/>
      <c r="ABK10" s="89"/>
      <c r="ABL10" s="89"/>
      <c r="ABM10" s="89"/>
      <c r="ABN10" s="89"/>
      <c r="ABO10" s="89"/>
      <c r="ABP10" s="89"/>
      <c r="ABQ10" s="89"/>
      <c r="ABR10" s="89"/>
      <c r="ABS10" s="89"/>
      <c r="ABT10" s="89"/>
      <c r="ABU10" s="89"/>
      <c r="ABV10" s="89"/>
      <c r="ABW10" s="89"/>
      <c r="ABX10" s="89"/>
      <c r="ABY10" s="89"/>
      <c r="ABZ10" s="89"/>
      <c r="ACA10" s="89"/>
      <c r="ACB10" s="89"/>
      <c r="ACC10" s="89"/>
      <c r="ACD10" s="89"/>
      <c r="ACE10" s="89"/>
      <c r="ACF10" s="89"/>
      <c r="ACG10" s="89"/>
      <c r="ACH10" s="89"/>
      <c r="ACI10" s="89"/>
      <c r="ACJ10" s="89"/>
      <c r="ACK10" s="89"/>
      <c r="ACL10" s="89"/>
      <c r="ACM10" s="89"/>
      <c r="ACN10" s="89"/>
      <c r="ACO10" s="89"/>
      <c r="ACP10" s="89"/>
      <c r="ACQ10" s="89"/>
      <c r="ACR10" s="89"/>
      <c r="ACS10" s="89"/>
      <c r="ACT10" s="89"/>
      <c r="ACU10" s="89"/>
      <c r="ACV10" s="89"/>
      <c r="ACW10" s="89"/>
      <c r="ACX10" s="89"/>
      <c r="ACY10" s="89"/>
      <c r="ACZ10" s="89"/>
      <c r="ADA10" s="89"/>
      <c r="ADB10" s="89"/>
      <c r="ADC10" s="89"/>
      <c r="ADD10" s="89"/>
      <c r="ADE10" s="89"/>
      <c r="ADF10" s="89"/>
      <c r="ADG10" s="89"/>
      <c r="ADH10" s="89"/>
      <c r="ADI10" s="89"/>
      <c r="ADJ10" s="89"/>
      <c r="ADK10" s="89"/>
      <c r="ADL10" s="89"/>
      <c r="ADM10" s="89"/>
      <c r="ADN10" s="89"/>
      <c r="ADO10" s="89"/>
      <c r="ADP10" s="89"/>
      <c r="ADQ10" s="89"/>
      <c r="ADR10" s="89"/>
      <c r="ADS10" s="89"/>
      <c r="ADT10" s="89"/>
      <c r="ADU10" s="89"/>
      <c r="ADV10" s="89"/>
      <c r="ADW10" s="89"/>
      <c r="ADX10" s="89"/>
      <c r="ADY10" s="89"/>
      <c r="ADZ10" s="89"/>
      <c r="AEA10" s="89"/>
      <c r="AEB10" s="89"/>
      <c r="AEC10" s="89"/>
      <c r="AED10" s="89"/>
      <c r="AEE10" s="89"/>
      <c r="AEF10" s="89"/>
      <c r="AEG10" s="89"/>
      <c r="AEH10" s="89"/>
      <c r="AEI10" s="89"/>
      <c r="AEJ10" s="89"/>
      <c r="AEK10" s="89"/>
      <c r="AEL10" s="89"/>
      <c r="AEM10" s="89"/>
      <c r="AEN10" s="89"/>
      <c r="AEO10" s="89"/>
      <c r="AEP10" s="89"/>
      <c r="AEQ10" s="89"/>
      <c r="AER10" s="89"/>
      <c r="AES10" s="89"/>
      <c r="AET10" s="89"/>
      <c r="AEU10" s="89"/>
      <c r="AEV10" s="89"/>
      <c r="AEW10" s="89"/>
      <c r="AEX10" s="89"/>
      <c r="AEY10" s="89"/>
      <c r="AEZ10" s="89"/>
      <c r="AFA10" s="89"/>
      <c r="AFB10" s="89"/>
      <c r="AFC10" s="89"/>
      <c r="AFD10" s="89"/>
      <c r="AFE10" s="89"/>
      <c r="AFF10" s="89"/>
      <c r="AFG10" s="89"/>
      <c r="AFH10" s="89"/>
      <c r="AFI10" s="89"/>
      <c r="AFJ10" s="89"/>
      <c r="AFK10" s="89"/>
      <c r="AFL10" s="89"/>
      <c r="AFM10" s="89"/>
      <c r="AFN10" s="89"/>
      <c r="AFO10" s="89"/>
      <c r="AFP10" s="89"/>
      <c r="AFQ10" s="89"/>
      <c r="AFR10" s="89"/>
      <c r="AFS10" s="89"/>
      <c r="AFT10" s="89"/>
      <c r="AFU10" s="89"/>
      <c r="AFV10" s="89"/>
      <c r="AFW10" s="89"/>
      <c r="AFX10" s="89"/>
      <c r="AFY10" s="89"/>
      <c r="AFZ10" s="89"/>
      <c r="AGA10" s="89"/>
      <c r="AGB10" s="89"/>
      <c r="AGC10" s="89"/>
      <c r="AGD10" s="89"/>
      <c r="AGE10" s="89"/>
      <c r="AGF10" s="89"/>
      <c r="AGG10" s="89"/>
      <c r="AGH10" s="89"/>
      <c r="AGI10" s="89"/>
      <c r="AGJ10" s="89"/>
      <c r="AGK10" s="89"/>
      <c r="AGL10" s="89"/>
      <c r="AGM10" s="89"/>
      <c r="AGN10" s="89"/>
      <c r="AGO10" s="89"/>
      <c r="AGP10" s="89"/>
      <c r="AGQ10" s="89"/>
      <c r="AGR10" s="89"/>
      <c r="AGS10" s="89"/>
      <c r="AGT10" s="89"/>
      <c r="AGU10" s="89"/>
      <c r="AGV10" s="89"/>
      <c r="AGW10" s="89"/>
      <c r="AGX10" s="89"/>
      <c r="AGY10" s="89"/>
      <c r="AGZ10" s="89"/>
      <c r="AHA10" s="89"/>
      <c r="AHB10" s="89"/>
      <c r="AHC10" s="89"/>
      <c r="AHD10" s="89"/>
      <c r="AHE10" s="89"/>
      <c r="AHF10" s="89"/>
      <c r="AHG10" s="89"/>
      <c r="AHH10" s="89"/>
      <c r="AHI10" s="89"/>
      <c r="AHJ10" s="89"/>
      <c r="AHK10" s="89"/>
      <c r="AHL10" s="89"/>
      <c r="AHM10" s="89"/>
      <c r="AHN10" s="89"/>
      <c r="AHO10" s="89"/>
      <c r="AHP10" s="89"/>
      <c r="AHQ10" s="89"/>
      <c r="AHR10" s="89"/>
      <c r="AHS10" s="89"/>
      <c r="AHT10" s="89"/>
      <c r="AHU10" s="89"/>
      <c r="AHV10" s="89"/>
      <c r="AHW10" s="89"/>
      <c r="AHX10" s="89"/>
      <c r="AHY10" s="89"/>
      <c r="AHZ10" s="89"/>
      <c r="AIA10" s="89"/>
      <c r="AIB10" s="89"/>
      <c r="AIC10" s="89"/>
      <c r="AID10" s="89"/>
      <c r="AIE10" s="89"/>
      <c r="AIF10" s="89"/>
      <c r="AIG10" s="89"/>
      <c r="AIH10" s="89"/>
      <c r="AII10" s="89"/>
      <c r="AIJ10" s="89"/>
      <c r="AIK10" s="89"/>
      <c r="AIL10" s="89"/>
      <c r="AIM10" s="89"/>
      <c r="AIN10" s="89"/>
      <c r="AIO10" s="89"/>
      <c r="AIP10" s="89"/>
      <c r="AIQ10" s="89"/>
      <c r="AIR10" s="89"/>
      <c r="AIS10" s="89"/>
      <c r="AIT10" s="89"/>
      <c r="AIU10" s="89"/>
      <c r="AIV10" s="89"/>
      <c r="AIW10" s="89"/>
      <c r="AIX10" s="89"/>
      <c r="AIY10" s="89"/>
      <c r="AIZ10" s="89"/>
      <c r="AJA10" s="89"/>
      <c r="AJB10" s="89"/>
      <c r="AJC10" s="89"/>
      <c r="AJD10" s="89"/>
      <c r="AJE10" s="89"/>
      <c r="AJF10" s="89"/>
      <c r="AJG10" s="89"/>
      <c r="AJH10" s="89"/>
      <c r="AJI10" s="89"/>
      <c r="AJJ10" s="89"/>
      <c r="AJK10" s="89"/>
      <c r="AJL10" s="89"/>
      <c r="AJM10" s="89"/>
      <c r="AJN10" s="89"/>
      <c r="AJO10" s="89"/>
      <c r="AJP10" s="89"/>
      <c r="AJQ10" s="89"/>
      <c r="AJR10" s="89"/>
      <c r="AJS10" s="89"/>
      <c r="AJT10" s="89"/>
      <c r="AJU10" s="89"/>
      <c r="AJV10" s="89"/>
      <c r="AJW10" s="89"/>
      <c r="AJX10" s="89"/>
      <c r="AJY10" s="89"/>
      <c r="AJZ10" s="89"/>
      <c r="AKA10" s="89"/>
      <c r="AKB10" s="89"/>
      <c r="AKC10" s="89"/>
      <c r="AKD10" s="89"/>
      <c r="AKE10" s="89"/>
      <c r="AKF10" s="89"/>
      <c r="AKG10" s="89"/>
      <c r="AKH10" s="89"/>
      <c r="AKI10" s="89"/>
      <c r="AKJ10" s="89"/>
      <c r="AKK10" s="89"/>
      <c r="AKL10" s="89"/>
      <c r="AKM10" s="89"/>
      <c r="AKN10" s="89"/>
      <c r="AKO10" s="89"/>
      <c r="AKP10" s="89"/>
      <c r="AKQ10" s="89"/>
      <c r="AKR10" s="89"/>
      <c r="AKS10" s="89"/>
      <c r="AKT10" s="89"/>
      <c r="AKU10" s="89"/>
      <c r="AKV10" s="89"/>
      <c r="AKW10" s="89"/>
      <c r="AKX10" s="89"/>
      <c r="AKY10" s="89"/>
      <c r="AKZ10" s="89"/>
      <c r="ALA10" s="89"/>
      <c r="ALB10" s="89"/>
      <c r="ALC10" s="89"/>
      <c r="ALD10" s="89"/>
      <c r="ALE10" s="89"/>
      <c r="ALF10" s="89"/>
      <c r="ALG10" s="89"/>
      <c r="ALH10" s="89"/>
      <c r="ALI10" s="89"/>
      <c r="ALJ10" s="89"/>
      <c r="ALK10" s="89"/>
      <c r="ALL10" s="89"/>
      <c r="ALM10" s="89"/>
      <c r="ALN10" s="89"/>
      <c r="ALO10" s="89"/>
      <c r="ALP10" s="89"/>
      <c r="ALQ10" s="89"/>
      <c r="ALR10" s="89"/>
      <c r="ALS10" s="89"/>
      <c r="ALT10" s="89"/>
      <c r="ALU10" s="89"/>
      <c r="ALV10" s="89"/>
      <c r="ALW10" s="89"/>
      <c r="ALX10" s="89"/>
      <c r="ALY10" s="89"/>
      <c r="ALZ10" s="89"/>
      <c r="AMA10" s="89"/>
      <c r="AMB10" s="89"/>
      <c r="AMC10" s="89"/>
      <c r="AMD10" s="89"/>
      <c r="AME10" s="89"/>
      <c r="AMF10" s="89"/>
      <c r="AMG10" s="89"/>
      <c r="AMH10" s="89"/>
      <c r="AMI10" s="89"/>
      <c r="AMJ10" s="89"/>
    </row>
    <row r="11" spans="1:1024" s="83" customFormat="1" hidden="1" outlineLevel="2">
      <c r="A11" s="76" t="s">
        <v>19</v>
      </c>
      <c r="B11" s="77">
        <v>9888.7000000000007</v>
      </c>
      <c r="C11" s="77">
        <v>8775</v>
      </c>
      <c r="D11" s="78"/>
      <c r="E11" s="81">
        <v>8775</v>
      </c>
      <c r="F11" s="77">
        <v>7900.28</v>
      </c>
      <c r="G11" s="80"/>
      <c r="H11" s="81">
        <v>7900.28</v>
      </c>
      <c r="I11" s="77">
        <v>10763.42</v>
      </c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2"/>
      <c r="FZ11" s="82"/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82"/>
      <c r="HN11" s="82"/>
      <c r="HO11" s="82"/>
      <c r="HP11" s="82"/>
      <c r="HQ11" s="82"/>
      <c r="HR11" s="82"/>
      <c r="HS11" s="82"/>
      <c r="HT11" s="82"/>
      <c r="HU11" s="82"/>
      <c r="HV11" s="82"/>
      <c r="HW11" s="82"/>
      <c r="HX11" s="82"/>
      <c r="HY11" s="82"/>
      <c r="HZ11" s="82"/>
      <c r="IA11" s="82"/>
      <c r="IB11" s="82"/>
      <c r="IC11" s="82"/>
      <c r="ID11" s="82"/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  <c r="IR11" s="82"/>
      <c r="IS11" s="82"/>
      <c r="IT11" s="82"/>
      <c r="IU11" s="82"/>
      <c r="IV11" s="82"/>
      <c r="IW11" s="82"/>
      <c r="IX11" s="82"/>
      <c r="IY11" s="82"/>
      <c r="IZ11" s="82"/>
      <c r="JA11" s="82"/>
      <c r="JB11" s="82"/>
      <c r="JC11" s="82"/>
      <c r="JD11" s="82"/>
      <c r="JE11" s="82"/>
      <c r="JF11" s="82"/>
      <c r="JG11" s="82"/>
      <c r="JH11" s="82"/>
      <c r="JI11" s="82"/>
      <c r="JJ11" s="82"/>
      <c r="JK11" s="82"/>
      <c r="JL11" s="82"/>
      <c r="JM11" s="82"/>
      <c r="JN11" s="82"/>
      <c r="JO11" s="82"/>
      <c r="JP11" s="82"/>
      <c r="JQ11" s="82"/>
      <c r="JR11" s="82"/>
      <c r="JS11" s="82"/>
      <c r="JT11" s="82"/>
      <c r="JU11" s="82"/>
      <c r="JV11" s="82"/>
      <c r="JW11" s="82"/>
      <c r="JX11" s="82"/>
      <c r="JY11" s="82"/>
      <c r="JZ11" s="82"/>
      <c r="KA11" s="82"/>
      <c r="KB11" s="82"/>
      <c r="KC11" s="82"/>
      <c r="KD11" s="82"/>
      <c r="KE11" s="82"/>
      <c r="KF11" s="82"/>
      <c r="KG11" s="82"/>
      <c r="KH11" s="82"/>
      <c r="KI11" s="82"/>
      <c r="KJ11" s="82"/>
      <c r="KK11" s="82"/>
      <c r="KL11" s="82"/>
      <c r="KM11" s="82"/>
      <c r="KN11" s="82"/>
      <c r="KO11" s="82"/>
      <c r="KP11" s="82"/>
      <c r="KQ11" s="82"/>
      <c r="KR11" s="82"/>
      <c r="KS11" s="82"/>
      <c r="KT11" s="82"/>
      <c r="KU11" s="82"/>
      <c r="KV11" s="82"/>
      <c r="KW11" s="82"/>
      <c r="KX11" s="82"/>
      <c r="KY11" s="82"/>
      <c r="KZ11" s="82"/>
      <c r="LA11" s="82"/>
      <c r="LB11" s="82"/>
      <c r="LC11" s="82"/>
      <c r="LD11" s="82"/>
      <c r="LE11" s="82"/>
      <c r="LF11" s="82"/>
      <c r="LG11" s="82"/>
      <c r="LH11" s="82"/>
      <c r="LI11" s="82"/>
      <c r="LJ11" s="82"/>
      <c r="LK11" s="82"/>
      <c r="LL11" s="82"/>
      <c r="LM11" s="82"/>
      <c r="LN11" s="82"/>
      <c r="LO11" s="82"/>
      <c r="LP11" s="82"/>
      <c r="LQ11" s="82"/>
      <c r="LR11" s="82"/>
      <c r="LS11" s="82"/>
      <c r="LT11" s="82"/>
      <c r="LU11" s="82"/>
      <c r="LV11" s="82"/>
      <c r="LW11" s="82"/>
      <c r="LX11" s="82"/>
      <c r="LY11" s="82"/>
      <c r="LZ11" s="82"/>
      <c r="MA11" s="82"/>
      <c r="MB11" s="82"/>
      <c r="MC11" s="82"/>
      <c r="MD11" s="82"/>
      <c r="ME11" s="82"/>
      <c r="MF11" s="82"/>
      <c r="MG11" s="82"/>
      <c r="MH11" s="82"/>
      <c r="MI11" s="82"/>
      <c r="MJ11" s="82"/>
      <c r="MK11" s="82"/>
      <c r="ML11" s="82"/>
      <c r="MM11" s="82"/>
      <c r="MN11" s="82"/>
      <c r="MO11" s="82"/>
      <c r="MP11" s="82"/>
      <c r="MQ11" s="82"/>
      <c r="MR11" s="82"/>
      <c r="MS11" s="82"/>
      <c r="MT11" s="82"/>
      <c r="MU11" s="82"/>
      <c r="MV11" s="82"/>
      <c r="MW11" s="82"/>
      <c r="MX11" s="82"/>
      <c r="MY11" s="82"/>
      <c r="MZ11" s="82"/>
      <c r="NA11" s="82"/>
      <c r="NB11" s="82"/>
      <c r="NC11" s="82"/>
      <c r="ND11" s="82"/>
      <c r="NE11" s="82"/>
      <c r="NF11" s="82"/>
      <c r="NG11" s="82"/>
      <c r="NH11" s="82"/>
      <c r="NI11" s="82"/>
      <c r="NJ11" s="82"/>
      <c r="NK11" s="82"/>
      <c r="NL11" s="82"/>
      <c r="NM11" s="82"/>
      <c r="NN11" s="82"/>
      <c r="NO11" s="82"/>
      <c r="NP11" s="82"/>
      <c r="NQ11" s="82"/>
      <c r="NR11" s="82"/>
      <c r="NS11" s="82"/>
      <c r="NT11" s="82"/>
      <c r="NU11" s="82"/>
      <c r="NV11" s="82"/>
      <c r="NW11" s="82"/>
      <c r="NX11" s="82"/>
      <c r="NY11" s="82"/>
      <c r="NZ11" s="82"/>
      <c r="OA11" s="82"/>
      <c r="OB11" s="82"/>
      <c r="OC11" s="82"/>
      <c r="OD11" s="82"/>
      <c r="OE11" s="82"/>
      <c r="OF11" s="82"/>
      <c r="OG11" s="82"/>
      <c r="OH11" s="82"/>
      <c r="OI11" s="82"/>
      <c r="OJ11" s="82"/>
      <c r="OK11" s="82"/>
      <c r="OL11" s="82"/>
      <c r="OM11" s="82"/>
      <c r="ON11" s="82"/>
      <c r="OO11" s="82"/>
      <c r="OP11" s="82"/>
      <c r="OQ11" s="82"/>
      <c r="OR11" s="82"/>
      <c r="OS11" s="82"/>
      <c r="OT11" s="82"/>
      <c r="OU11" s="82"/>
      <c r="OV11" s="82"/>
      <c r="OW11" s="82"/>
      <c r="OX11" s="82"/>
      <c r="OY11" s="82"/>
      <c r="OZ11" s="82"/>
      <c r="PA11" s="82"/>
      <c r="PB11" s="82"/>
      <c r="PC11" s="82"/>
      <c r="PD11" s="82"/>
      <c r="PE11" s="82"/>
      <c r="PF11" s="82"/>
      <c r="PG11" s="82"/>
      <c r="PH11" s="82"/>
      <c r="PI11" s="82"/>
      <c r="PJ11" s="82"/>
      <c r="PK11" s="82"/>
      <c r="PL11" s="82"/>
      <c r="PM11" s="82"/>
      <c r="PN11" s="82"/>
      <c r="PO11" s="82"/>
      <c r="PP11" s="82"/>
      <c r="PQ11" s="82"/>
      <c r="PR11" s="82"/>
      <c r="PS11" s="82"/>
      <c r="PT11" s="82"/>
      <c r="PU11" s="82"/>
      <c r="PV11" s="82"/>
      <c r="PW11" s="82"/>
      <c r="PX11" s="82"/>
      <c r="PY11" s="82"/>
      <c r="PZ11" s="82"/>
      <c r="QA11" s="82"/>
      <c r="QB11" s="82"/>
      <c r="QC11" s="82"/>
      <c r="QD11" s="82"/>
      <c r="QE11" s="82"/>
      <c r="QF11" s="82"/>
      <c r="QG11" s="82"/>
      <c r="QH11" s="82"/>
      <c r="QI11" s="82"/>
      <c r="QJ11" s="82"/>
      <c r="QK11" s="82"/>
      <c r="QL11" s="82"/>
      <c r="QM11" s="82"/>
      <c r="QN11" s="82"/>
      <c r="QO11" s="82"/>
      <c r="QP11" s="82"/>
      <c r="QQ11" s="82"/>
      <c r="QR11" s="82"/>
      <c r="QS11" s="82"/>
      <c r="QT11" s="82"/>
      <c r="QU11" s="82"/>
      <c r="QV11" s="82"/>
      <c r="QW11" s="82"/>
      <c r="QX11" s="82"/>
      <c r="QY11" s="82"/>
      <c r="QZ11" s="82"/>
      <c r="RA11" s="82"/>
      <c r="RB11" s="82"/>
      <c r="RC11" s="82"/>
      <c r="RD11" s="82"/>
      <c r="RE11" s="82"/>
      <c r="RF11" s="82"/>
      <c r="RG11" s="82"/>
      <c r="RH11" s="82"/>
      <c r="RI11" s="82"/>
      <c r="RJ11" s="82"/>
      <c r="RK11" s="82"/>
      <c r="RL11" s="82"/>
      <c r="RM11" s="82"/>
      <c r="RN11" s="82"/>
      <c r="RO11" s="82"/>
      <c r="RP11" s="82"/>
      <c r="RQ11" s="82"/>
      <c r="RR11" s="82"/>
      <c r="RS11" s="82"/>
      <c r="RT11" s="82"/>
      <c r="RU11" s="82"/>
      <c r="RV11" s="82"/>
      <c r="RW11" s="82"/>
      <c r="RX11" s="82"/>
      <c r="RY11" s="82"/>
      <c r="RZ11" s="82"/>
      <c r="SA11" s="82"/>
      <c r="SB11" s="82"/>
      <c r="SC11" s="82"/>
      <c r="SD11" s="82"/>
      <c r="SE11" s="82"/>
      <c r="SF11" s="82"/>
      <c r="SG11" s="82"/>
      <c r="SH11" s="82"/>
      <c r="SI11" s="82"/>
      <c r="SJ11" s="82"/>
      <c r="SK11" s="82"/>
      <c r="SL11" s="82"/>
      <c r="SM11" s="82"/>
      <c r="SN11" s="82"/>
      <c r="SO11" s="82"/>
      <c r="SP11" s="82"/>
      <c r="SQ11" s="82"/>
      <c r="SR11" s="82"/>
      <c r="SS11" s="82"/>
      <c r="ST11" s="82"/>
      <c r="SU11" s="82"/>
      <c r="SV11" s="82"/>
      <c r="SW11" s="82"/>
      <c r="SX11" s="82"/>
      <c r="SY11" s="82"/>
      <c r="SZ11" s="82"/>
      <c r="TA11" s="82"/>
      <c r="TB11" s="82"/>
      <c r="TC11" s="82"/>
      <c r="TD11" s="82"/>
      <c r="TE11" s="82"/>
      <c r="TF11" s="82"/>
      <c r="TG11" s="82"/>
      <c r="TH11" s="82"/>
      <c r="TI11" s="82"/>
      <c r="TJ11" s="82"/>
      <c r="TK11" s="82"/>
      <c r="TL11" s="82"/>
      <c r="TM11" s="82"/>
      <c r="TN11" s="82"/>
      <c r="TO11" s="82"/>
      <c r="TP11" s="82"/>
      <c r="TQ11" s="82"/>
      <c r="TR11" s="82"/>
      <c r="TS11" s="82"/>
      <c r="TT11" s="82"/>
      <c r="TU11" s="82"/>
      <c r="TV11" s="82"/>
      <c r="TW11" s="82"/>
      <c r="TX11" s="82"/>
      <c r="TY11" s="82"/>
      <c r="TZ11" s="82"/>
      <c r="UA11" s="82"/>
      <c r="UB11" s="82"/>
      <c r="UC11" s="82"/>
      <c r="UD11" s="82"/>
      <c r="UE11" s="82"/>
      <c r="UF11" s="82"/>
      <c r="UG11" s="82"/>
      <c r="UH11" s="82"/>
      <c r="UI11" s="82"/>
      <c r="UJ11" s="82"/>
      <c r="UK11" s="82"/>
      <c r="UL11" s="82"/>
      <c r="UM11" s="82"/>
      <c r="UN11" s="82"/>
      <c r="UO11" s="82"/>
      <c r="UP11" s="82"/>
      <c r="UQ11" s="82"/>
      <c r="UR11" s="82"/>
      <c r="US11" s="82"/>
      <c r="UT11" s="82"/>
      <c r="UU11" s="82"/>
      <c r="UV11" s="82"/>
      <c r="UW11" s="82"/>
      <c r="UX11" s="82"/>
      <c r="UY11" s="82"/>
      <c r="UZ11" s="82"/>
      <c r="VA11" s="82"/>
      <c r="VB11" s="82"/>
      <c r="VC11" s="82"/>
      <c r="VD11" s="82"/>
      <c r="VE11" s="82"/>
      <c r="VF11" s="82"/>
      <c r="VG11" s="82"/>
      <c r="VH11" s="82"/>
      <c r="VI11" s="82"/>
      <c r="VJ11" s="82"/>
      <c r="VK11" s="82"/>
      <c r="VL11" s="82"/>
      <c r="VM11" s="82"/>
      <c r="VN11" s="82"/>
      <c r="VO11" s="82"/>
      <c r="VP11" s="82"/>
      <c r="VQ11" s="82"/>
      <c r="VR11" s="82"/>
      <c r="VS11" s="82"/>
      <c r="VT11" s="82"/>
      <c r="VU11" s="82"/>
      <c r="VV11" s="82"/>
      <c r="VW11" s="82"/>
      <c r="VX11" s="82"/>
      <c r="VY11" s="82"/>
      <c r="VZ11" s="82"/>
      <c r="WA11" s="82"/>
      <c r="WB11" s="82"/>
      <c r="WC11" s="82"/>
      <c r="WD11" s="82"/>
      <c r="WE11" s="82"/>
      <c r="WF11" s="82"/>
      <c r="WG11" s="82"/>
      <c r="WH11" s="82"/>
      <c r="WI11" s="82"/>
      <c r="WJ11" s="82"/>
      <c r="WK11" s="82"/>
      <c r="WL11" s="82"/>
      <c r="WM11" s="82"/>
      <c r="WN11" s="82"/>
      <c r="WO11" s="82"/>
      <c r="WP11" s="82"/>
      <c r="WQ11" s="82"/>
      <c r="WR11" s="82"/>
      <c r="WS11" s="82"/>
      <c r="WT11" s="82"/>
      <c r="WU11" s="82"/>
      <c r="WV11" s="82"/>
      <c r="WW11" s="82"/>
      <c r="WX11" s="82"/>
      <c r="WY11" s="82"/>
      <c r="WZ11" s="82"/>
      <c r="XA11" s="82"/>
      <c r="XB11" s="82"/>
      <c r="XC11" s="82"/>
      <c r="XD11" s="82"/>
      <c r="XE11" s="82"/>
      <c r="XF11" s="82"/>
      <c r="XG11" s="82"/>
      <c r="XH11" s="82"/>
      <c r="XI11" s="82"/>
      <c r="XJ11" s="82"/>
      <c r="XK11" s="82"/>
      <c r="XL11" s="82"/>
      <c r="XM11" s="82"/>
      <c r="XN11" s="82"/>
      <c r="XO11" s="82"/>
      <c r="XP11" s="82"/>
      <c r="XQ11" s="82"/>
      <c r="XR11" s="82"/>
      <c r="XS11" s="82"/>
      <c r="XT11" s="82"/>
      <c r="XU11" s="82"/>
      <c r="XV11" s="82"/>
      <c r="XW11" s="82"/>
      <c r="XX11" s="82"/>
      <c r="XY11" s="82"/>
      <c r="XZ11" s="82"/>
      <c r="YA11" s="82"/>
      <c r="YB11" s="82"/>
      <c r="YC11" s="82"/>
      <c r="YD11" s="82"/>
      <c r="YE11" s="82"/>
      <c r="YF11" s="82"/>
      <c r="YG11" s="82"/>
      <c r="YH11" s="82"/>
      <c r="YI11" s="82"/>
      <c r="YJ11" s="82"/>
      <c r="YK11" s="82"/>
      <c r="YL11" s="82"/>
      <c r="YM11" s="82"/>
      <c r="YN11" s="82"/>
      <c r="YO11" s="82"/>
      <c r="YP11" s="82"/>
      <c r="YQ11" s="82"/>
      <c r="YR11" s="82"/>
      <c r="YS11" s="82"/>
      <c r="YT11" s="82"/>
      <c r="YU11" s="82"/>
      <c r="YV11" s="82"/>
      <c r="YW11" s="82"/>
      <c r="YX11" s="82"/>
      <c r="YY11" s="82"/>
      <c r="YZ11" s="82"/>
      <c r="ZA11" s="82"/>
      <c r="ZB11" s="82"/>
      <c r="ZC11" s="82"/>
      <c r="ZD11" s="82"/>
      <c r="ZE11" s="82"/>
      <c r="ZF11" s="82"/>
      <c r="ZG11" s="82"/>
      <c r="ZH11" s="82"/>
      <c r="ZI11" s="82"/>
      <c r="ZJ11" s="82"/>
      <c r="ZK11" s="82"/>
      <c r="ZL11" s="82"/>
      <c r="ZM11" s="82"/>
      <c r="ZN11" s="82"/>
      <c r="ZO11" s="82"/>
      <c r="ZP11" s="82"/>
      <c r="ZQ11" s="82"/>
      <c r="ZR11" s="82"/>
      <c r="ZS11" s="82"/>
      <c r="ZT11" s="82"/>
      <c r="ZU11" s="82"/>
      <c r="ZV11" s="82"/>
      <c r="ZW11" s="82"/>
      <c r="ZX11" s="82"/>
      <c r="ZY11" s="82"/>
      <c r="ZZ11" s="82"/>
      <c r="AAA11" s="82"/>
      <c r="AAB11" s="82"/>
      <c r="AAC11" s="82"/>
      <c r="AAD11" s="82"/>
      <c r="AAE11" s="82"/>
      <c r="AAF11" s="82"/>
      <c r="AAG11" s="82"/>
      <c r="AAH11" s="82"/>
      <c r="AAI11" s="82"/>
      <c r="AAJ11" s="82"/>
      <c r="AAK11" s="82"/>
      <c r="AAL11" s="82"/>
      <c r="AAM11" s="82"/>
      <c r="AAN11" s="82"/>
      <c r="AAO11" s="82"/>
      <c r="AAP11" s="82"/>
      <c r="AAQ11" s="82"/>
      <c r="AAR11" s="82"/>
      <c r="AAS11" s="82"/>
      <c r="AAT11" s="82"/>
      <c r="AAU11" s="82"/>
      <c r="AAV11" s="82"/>
      <c r="AAW11" s="82"/>
      <c r="AAX11" s="82"/>
      <c r="AAY11" s="82"/>
      <c r="AAZ11" s="82"/>
      <c r="ABA11" s="82"/>
      <c r="ABB11" s="82"/>
      <c r="ABC11" s="82"/>
      <c r="ABD11" s="82"/>
      <c r="ABE11" s="82"/>
      <c r="ABF11" s="82"/>
      <c r="ABG11" s="82"/>
      <c r="ABH11" s="82"/>
      <c r="ABI11" s="82"/>
      <c r="ABJ11" s="82"/>
      <c r="ABK11" s="82"/>
      <c r="ABL11" s="82"/>
      <c r="ABM11" s="82"/>
      <c r="ABN11" s="82"/>
      <c r="ABO11" s="82"/>
      <c r="ABP11" s="82"/>
      <c r="ABQ11" s="82"/>
      <c r="ABR11" s="82"/>
      <c r="ABS11" s="82"/>
      <c r="ABT11" s="82"/>
      <c r="ABU11" s="82"/>
      <c r="ABV11" s="82"/>
      <c r="ABW11" s="82"/>
      <c r="ABX11" s="82"/>
      <c r="ABY11" s="82"/>
      <c r="ABZ11" s="82"/>
      <c r="ACA11" s="82"/>
      <c r="ACB11" s="82"/>
      <c r="ACC11" s="82"/>
      <c r="ACD11" s="82"/>
      <c r="ACE11" s="82"/>
      <c r="ACF11" s="82"/>
      <c r="ACG11" s="82"/>
      <c r="ACH11" s="82"/>
      <c r="ACI11" s="82"/>
      <c r="ACJ11" s="82"/>
      <c r="ACK11" s="82"/>
      <c r="ACL11" s="82"/>
      <c r="ACM11" s="82"/>
      <c r="ACN11" s="82"/>
      <c r="ACO11" s="82"/>
      <c r="ACP11" s="82"/>
      <c r="ACQ11" s="82"/>
      <c r="ACR11" s="82"/>
      <c r="ACS11" s="82"/>
      <c r="ACT11" s="82"/>
      <c r="ACU11" s="82"/>
      <c r="ACV11" s="82"/>
      <c r="ACW11" s="82"/>
      <c r="ACX11" s="82"/>
      <c r="ACY11" s="82"/>
      <c r="ACZ11" s="82"/>
      <c r="ADA11" s="82"/>
      <c r="ADB11" s="82"/>
      <c r="ADC11" s="82"/>
      <c r="ADD11" s="82"/>
      <c r="ADE11" s="82"/>
      <c r="ADF11" s="82"/>
      <c r="ADG11" s="82"/>
      <c r="ADH11" s="82"/>
      <c r="ADI11" s="82"/>
      <c r="ADJ11" s="82"/>
      <c r="ADK11" s="82"/>
      <c r="ADL11" s="82"/>
      <c r="ADM11" s="82"/>
      <c r="ADN11" s="82"/>
      <c r="ADO11" s="82"/>
      <c r="ADP11" s="82"/>
      <c r="ADQ11" s="82"/>
      <c r="ADR11" s="82"/>
      <c r="ADS11" s="82"/>
      <c r="ADT11" s="82"/>
      <c r="ADU11" s="82"/>
      <c r="ADV11" s="82"/>
      <c r="ADW11" s="82"/>
      <c r="ADX11" s="82"/>
      <c r="ADY11" s="82"/>
      <c r="ADZ11" s="82"/>
      <c r="AEA11" s="82"/>
      <c r="AEB11" s="82"/>
      <c r="AEC11" s="82"/>
      <c r="AED11" s="82"/>
      <c r="AEE11" s="82"/>
      <c r="AEF11" s="82"/>
      <c r="AEG11" s="82"/>
      <c r="AEH11" s="82"/>
      <c r="AEI11" s="82"/>
      <c r="AEJ11" s="82"/>
      <c r="AEK11" s="82"/>
      <c r="AEL11" s="82"/>
      <c r="AEM11" s="82"/>
      <c r="AEN11" s="82"/>
      <c r="AEO11" s="82"/>
      <c r="AEP11" s="82"/>
      <c r="AEQ11" s="82"/>
      <c r="AER11" s="82"/>
      <c r="AES11" s="82"/>
      <c r="AET11" s="82"/>
      <c r="AEU11" s="82"/>
      <c r="AEV11" s="82"/>
      <c r="AEW11" s="82"/>
      <c r="AEX11" s="82"/>
      <c r="AEY11" s="82"/>
      <c r="AEZ11" s="82"/>
      <c r="AFA11" s="82"/>
      <c r="AFB11" s="82"/>
      <c r="AFC11" s="82"/>
      <c r="AFD11" s="82"/>
      <c r="AFE11" s="82"/>
      <c r="AFF11" s="82"/>
      <c r="AFG11" s="82"/>
      <c r="AFH11" s="82"/>
      <c r="AFI11" s="82"/>
      <c r="AFJ11" s="82"/>
      <c r="AFK11" s="82"/>
      <c r="AFL11" s="82"/>
      <c r="AFM11" s="82"/>
      <c r="AFN11" s="82"/>
      <c r="AFO11" s="82"/>
      <c r="AFP11" s="82"/>
      <c r="AFQ11" s="82"/>
      <c r="AFR11" s="82"/>
      <c r="AFS11" s="82"/>
      <c r="AFT11" s="82"/>
      <c r="AFU11" s="82"/>
      <c r="AFV11" s="82"/>
      <c r="AFW11" s="82"/>
      <c r="AFX11" s="82"/>
      <c r="AFY11" s="82"/>
      <c r="AFZ11" s="82"/>
      <c r="AGA11" s="82"/>
      <c r="AGB11" s="82"/>
      <c r="AGC11" s="82"/>
      <c r="AGD11" s="82"/>
      <c r="AGE11" s="82"/>
      <c r="AGF11" s="82"/>
      <c r="AGG11" s="82"/>
      <c r="AGH11" s="82"/>
      <c r="AGI11" s="82"/>
      <c r="AGJ11" s="82"/>
      <c r="AGK11" s="82"/>
      <c r="AGL11" s="82"/>
      <c r="AGM11" s="82"/>
      <c r="AGN11" s="82"/>
      <c r="AGO11" s="82"/>
      <c r="AGP11" s="82"/>
      <c r="AGQ11" s="82"/>
      <c r="AGR11" s="82"/>
      <c r="AGS11" s="82"/>
      <c r="AGT11" s="82"/>
      <c r="AGU11" s="82"/>
      <c r="AGV11" s="82"/>
      <c r="AGW11" s="82"/>
      <c r="AGX11" s="82"/>
      <c r="AGY11" s="82"/>
      <c r="AGZ11" s="82"/>
      <c r="AHA11" s="82"/>
      <c r="AHB11" s="82"/>
      <c r="AHC11" s="82"/>
      <c r="AHD11" s="82"/>
      <c r="AHE11" s="82"/>
      <c r="AHF11" s="82"/>
      <c r="AHG11" s="82"/>
      <c r="AHH11" s="82"/>
      <c r="AHI11" s="82"/>
      <c r="AHJ11" s="82"/>
      <c r="AHK11" s="82"/>
      <c r="AHL11" s="82"/>
      <c r="AHM11" s="82"/>
      <c r="AHN11" s="82"/>
      <c r="AHO11" s="82"/>
      <c r="AHP11" s="82"/>
      <c r="AHQ11" s="82"/>
      <c r="AHR11" s="82"/>
      <c r="AHS11" s="82"/>
      <c r="AHT11" s="82"/>
      <c r="AHU11" s="82"/>
      <c r="AHV11" s="82"/>
      <c r="AHW11" s="82"/>
      <c r="AHX11" s="82"/>
      <c r="AHY11" s="82"/>
      <c r="AHZ11" s="82"/>
      <c r="AIA11" s="82"/>
      <c r="AIB11" s="82"/>
      <c r="AIC11" s="82"/>
      <c r="AID11" s="82"/>
      <c r="AIE11" s="82"/>
      <c r="AIF11" s="82"/>
      <c r="AIG11" s="82"/>
      <c r="AIH11" s="82"/>
      <c r="AII11" s="82"/>
      <c r="AIJ11" s="82"/>
      <c r="AIK11" s="82"/>
      <c r="AIL11" s="82"/>
      <c r="AIM11" s="82"/>
      <c r="AIN11" s="82"/>
      <c r="AIO11" s="82"/>
      <c r="AIP11" s="82"/>
      <c r="AIQ11" s="82"/>
      <c r="AIR11" s="82"/>
      <c r="AIS11" s="82"/>
      <c r="AIT11" s="82"/>
      <c r="AIU11" s="82"/>
      <c r="AIV11" s="82"/>
      <c r="AIW11" s="82"/>
      <c r="AIX11" s="82"/>
      <c r="AIY11" s="82"/>
      <c r="AIZ11" s="82"/>
      <c r="AJA11" s="82"/>
      <c r="AJB11" s="82"/>
      <c r="AJC11" s="82"/>
      <c r="AJD11" s="82"/>
      <c r="AJE11" s="82"/>
      <c r="AJF11" s="82"/>
      <c r="AJG11" s="82"/>
      <c r="AJH11" s="82"/>
      <c r="AJI11" s="82"/>
      <c r="AJJ11" s="82"/>
      <c r="AJK11" s="82"/>
      <c r="AJL11" s="82"/>
      <c r="AJM11" s="82"/>
      <c r="AJN11" s="82"/>
      <c r="AJO11" s="82"/>
      <c r="AJP11" s="82"/>
      <c r="AJQ11" s="82"/>
      <c r="AJR11" s="82"/>
      <c r="AJS11" s="82"/>
      <c r="AJT11" s="82"/>
      <c r="AJU11" s="82"/>
      <c r="AJV11" s="82"/>
      <c r="AJW11" s="82"/>
      <c r="AJX11" s="82"/>
      <c r="AJY11" s="82"/>
      <c r="AJZ11" s="82"/>
      <c r="AKA11" s="82"/>
      <c r="AKB11" s="82"/>
      <c r="AKC11" s="82"/>
      <c r="AKD11" s="82"/>
      <c r="AKE11" s="82"/>
      <c r="AKF11" s="82"/>
      <c r="AKG11" s="82"/>
      <c r="AKH11" s="82"/>
      <c r="AKI11" s="82"/>
      <c r="AKJ11" s="82"/>
      <c r="AKK11" s="82"/>
      <c r="AKL11" s="82"/>
      <c r="AKM11" s="82"/>
      <c r="AKN11" s="82"/>
      <c r="AKO11" s="82"/>
      <c r="AKP11" s="82"/>
      <c r="AKQ11" s="82"/>
      <c r="AKR11" s="82"/>
      <c r="AKS11" s="82"/>
      <c r="AKT11" s="82"/>
      <c r="AKU11" s="82"/>
      <c r="AKV11" s="82"/>
      <c r="AKW11" s="82"/>
      <c r="AKX11" s="82"/>
      <c r="AKY11" s="82"/>
      <c r="AKZ11" s="82"/>
      <c r="ALA11" s="82"/>
      <c r="ALB11" s="82"/>
      <c r="ALC11" s="82"/>
      <c r="ALD11" s="82"/>
      <c r="ALE11" s="82"/>
      <c r="ALF11" s="82"/>
      <c r="ALG11" s="82"/>
      <c r="ALH11" s="82"/>
      <c r="ALI11" s="82"/>
      <c r="ALJ11" s="82"/>
      <c r="ALK11" s="82"/>
      <c r="ALL11" s="82"/>
      <c r="ALM11" s="82"/>
      <c r="ALN11" s="82"/>
      <c r="ALO11" s="82"/>
      <c r="ALP11" s="82"/>
      <c r="ALQ11" s="82"/>
      <c r="ALR11" s="82"/>
      <c r="ALS11" s="82"/>
      <c r="ALT11" s="82"/>
      <c r="ALU11" s="82"/>
      <c r="ALV11" s="82"/>
      <c r="ALW11" s="82"/>
      <c r="ALX11" s="82"/>
      <c r="ALY11" s="82"/>
      <c r="ALZ11" s="82"/>
      <c r="AMA11" s="82"/>
      <c r="AMB11" s="82"/>
      <c r="AMC11" s="82"/>
      <c r="AMD11" s="82"/>
      <c r="AME11" s="82"/>
      <c r="AMF11" s="82"/>
      <c r="AMG11" s="82"/>
      <c r="AMH11" s="82"/>
      <c r="AMI11" s="82"/>
      <c r="AMJ11" s="82"/>
    </row>
    <row r="12" spans="1:1024" s="97" customFormat="1" hidden="1" outlineLevel="2">
      <c r="A12" s="91" t="s">
        <v>20</v>
      </c>
      <c r="B12" s="92">
        <v>8088.78</v>
      </c>
      <c r="C12" s="92">
        <v>7679.07</v>
      </c>
      <c r="D12" s="93"/>
      <c r="E12" s="94">
        <v>7679.07</v>
      </c>
      <c r="F12" s="92">
        <v>7001.53</v>
      </c>
      <c r="G12" s="95"/>
      <c r="H12" s="94">
        <v>7001.53</v>
      </c>
      <c r="I12" s="92">
        <v>8766.32</v>
      </c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/>
      <c r="DG12" s="96"/>
      <c r="DH12" s="96"/>
      <c r="DI12" s="96"/>
      <c r="DJ12" s="96"/>
      <c r="DK12" s="96"/>
      <c r="DL12" s="96"/>
      <c r="DM12" s="96"/>
      <c r="DN12" s="96"/>
      <c r="DO12" s="96"/>
      <c r="DP12" s="96"/>
      <c r="DQ12" s="96"/>
      <c r="DR12" s="96"/>
      <c r="DS12" s="96"/>
      <c r="DT12" s="96"/>
      <c r="DU12" s="96"/>
      <c r="DV12" s="96"/>
      <c r="DW12" s="96"/>
      <c r="DX12" s="96"/>
      <c r="DY12" s="96"/>
      <c r="DZ12" s="96"/>
      <c r="EA12" s="96"/>
      <c r="EB12" s="96"/>
      <c r="EC12" s="96"/>
      <c r="ED12" s="96"/>
      <c r="EE12" s="96"/>
      <c r="EF12" s="96"/>
      <c r="EG12" s="96"/>
      <c r="EH12" s="96"/>
      <c r="EI12" s="96"/>
      <c r="EJ12" s="96"/>
      <c r="EK12" s="96"/>
      <c r="EL12" s="96"/>
      <c r="EM12" s="96"/>
      <c r="EN12" s="96"/>
      <c r="EO12" s="96"/>
      <c r="EP12" s="96"/>
      <c r="EQ12" s="96"/>
      <c r="ER12" s="96"/>
      <c r="ES12" s="96"/>
      <c r="ET12" s="96"/>
      <c r="EU12" s="96"/>
      <c r="EV12" s="96"/>
      <c r="EW12" s="96"/>
      <c r="EX12" s="96"/>
      <c r="EY12" s="96"/>
      <c r="EZ12" s="96"/>
      <c r="FA12" s="96"/>
      <c r="FB12" s="96"/>
      <c r="FC12" s="96"/>
      <c r="FD12" s="96"/>
      <c r="FE12" s="96"/>
      <c r="FF12" s="96"/>
      <c r="FG12" s="96"/>
      <c r="FH12" s="96"/>
      <c r="FI12" s="96"/>
      <c r="FJ12" s="96"/>
      <c r="FK12" s="96"/>
      <c r="FL12" s="96"/>
      <c r="FM12" s="96"/>
      <c r="FN12" s="96"/>
      <c r="FO12" s="96"/>
      <c r="FP12" s="96"/>
      <c r="FQ12" s="96"/>
      <c r="FR12" s="96"/>
      <c r="FS12" s="96"/>
      <c r="FT12" s="96"/>
      <c r="FU12" s="96"/>
      <c r="FV12" s="96"/>
      <c r="FW12" s="96"/>
      <c r="FX12" s="96"/>
      <c r="FY12" s="96"/>
      <c r="FZ12" s="96"/>
      <c r="GA12" s="96"/>
      <c r="GB12" s="96"/>
      <c r="GC12" s="96"/>
      <c r="GD12" s="96"/>
      <c r="GE12" s="96"/>
      <c r="GF12" s="96"/>
      <c r="GG12" s="96"/>
      <c r="GH12" s="96"/>
      <c r="GI12" s="96"/>
      <c r="GJ12" s="96"/>
      <c r="GK12" s="96"/>
      <c r="GL12" s="96"/>
      <c r="GM12" s="96"/>
      <c r="GN12" s="96"/>
      <c r="GO12" s="96"/>
      <c r="GP12" s="96"/>
      <c r="GQ12" s="96"/>
      <c r="GR12" s="96"/>
      <c r="GS12" s="96"/>
      <c r="GT12" s="96"/>
      <c r="GU12" s="96"/>
      <c r="GV12" s="96"/>
      <c r="GW12" s="96"/>
      <c r="GX12" s="96"/>
      <c r="GY12" s="96"/>
      <c r="GZ12" s="96"/>
      <c r="HA12" s="96"/>
      <c r="HB12" s="96"/>
      <c r="HC12" s="96"/>
      <c r="HD12" s="96"/>
      <c r="HE12" s="96"/>
      <c r="HF12" s="96"/>
      <c r="HG12" s="96"/>
      <c r="HH12" s="96"/>
      <c r="HI12" s="96"/>
      <c r="HJ12" s="96"/>
      <c r="HK12" s="96"/>
      <c r="HL12" s="96"/>
      <c r="HM12" s="96"/>
      <c r="HN12" s="96"/>
      <c r="HO12" s="96"/>
      <c r="HP12" s="96"/>
      <c r="HQ12" s="96"/>
      <c r="HR12" s="96"/>
      <c r="HS12" s="96"/>
      <c r="HT12" s="96"/>
      <c r="HU12" s="96"/>
      <c r="HV12" s="96"/>
      <c r="HW12" s="96"/>
      <c r="HX12" s="96"/>
      <c r="HY12" s="96"/>
      <c r="HZ12" s="96"/>
      <c r="IA12" s="96"/>
      <c r="IB12" s="96"/>
      <c r="IC12" s="96"/>
      <c r="ID12" s="96"/>
      <c r="IE12" s="96"/>
      <c r="IF12" s="96"/>
      <c r="IG12" s="96"/>
      <c r="IH12" s="96"/>
      <c r="II12" s="96"/>
      <c r="IJ12" s="96"/>
      <c r="IK12" s="96"/>
      <c r="IL12" s="96"/>
      <c r="IM12" s="96"/>
      <c r="IN12" s="96"/>
      <c r="IO12" s="96"/>
      <c r="IP12" s="96"/>
      <c r="IQ12" s="96"/>
      <c r="IR12" s="96"/>
      <c r="IS12" s="96"/>
      <c r="IT12" s="96"/>
      <c r="IU12" s="96"/>
      <c r="IV12" s="96"/>
      <c r="IW12" s="96"/>
      <c r="IX12" s="96"/>
      <c r="IY12" s="96"/>
      <c r="IZ12" s="96"/>
      <c r="JA12" s="96"/>
      <c r="JB12" s="96"/>
      <c r="JC12" s="96"/>
      <c r="JD12" s="96"/>
      <c r="JE12" s="96"/>
      <c r="JF12" s="96"/>
      <c r="JG12" s="96"/>
      <c r="JH12" s="96"/>
      <c r="JI12" s="96"/>
      <c r="JJ12" s="96"/>
      <c r="JK12" s="96"/>
      <c r="JL12" s="96"/>
      <c r="JM12" s="96"/>
      <c r="JN12" s="96"/>
      <c r="JO12" s="96"/>
      <c r="JP12" s="96"/>
      <c r="JQ12" s="96"/>
      <c r="JR12" s="96"/>
      <c r="JS12" s="96"/>
      <c r="JT12" s="96"/>
      <c r="JU12" s="96"/>
      <c r="JV12" s="96"/>
      <c r="JW12" s="96"/>
      <c r="JX12" s="96"/>
      <c r="JY12" s="96"/>
      <c r="JZ12" s="96"/>
      <c r="KA12" s="96"/>
      <c r="KB12" s="96"/>
      <c r="KC12" s="96"/>
      <c r="KD12" s="96"/>
      <c r="KE12" s="96"/>
      <c r="KF12" s="96"/>
      <c r="KG12" s="96"/>
      <c r="KH12" s="96"/>
      <c r="KI12" s="96"/>
      <c r="KJ12" s="96"/>
      <c r="KK12" s="96"/>
      <c r="KL12" s="96"/>
      <c r="KM12" s="96"/>
      <c r="KN12" s="96"/>
      <c r="KO12" s="96"/>
      <c r="KP12" s="96"/>
      <c r="KQ12" s="96"/>
      <c r="KR12" s="96"/>
      <c r="KS12" s="96"/>
      <c r="KT12" s="96"/>
      <c r="KU12" s="96"/>
      <c r="KV12" s="96"/>
      <c r="KW12" s="96"/>
      <c r="KX12" s="96"/>
      <c r="KY12" s="96"/>
      <c r="KZ12" s="96"/>
      <c r="LA12" s="96"/>
      <c r="LB12" s="96"/>
      <c r="LC12" s="96"/>
      <c r="LD12" s="96"/>
      <c r="LE12" s="96"/>
      <c r="LF12" s="96"/>
      <c r="LG12" s="96"/>
      <c r="LH12" s="96"/>
      <c r="LI12" s="96"/>
      <c r="LJ12" s="96"/>
      <c r="LK12" s="96"/>
      <c r="LL12" s="96"/>
      <c r="LM12" s="96"/>
      <c r="LN12" s="96"/>
      <c r="LO12" s="96"/>
      <c r="LP12" s="96"/>
      <c r="LQ12" s="96"/>
      <c r="LR12" s="96"/>
      <c r="LS12" s="96"/>
      <c r="LT12" s="96"/>
      <c r="LU12" s="96"/>
      <c r="LV12" s="96"/>
      <c r="LW12" s="96"/>
      <c r="LX12" s="96"/>
      <c r="LY12" s="96"/>
      <c r="LZ12" s="96"/>
      <c r="MA12" s="96"/>
      <c r="MB12" s="96"/>
      <c r="MC12" s="96"/>
      <c r="MD12" s="96"/>
      <c r="ME12" s="96"/>
      <c r="MF12" s="96"/>
      <c r="MG12" s="96"/>
      <c r="MH12" s="96"/>
      <c r="MI12" s="96"/>
      <c r="MJ12" s="96"/>
      <c r="MK12" s="96"/>
      <c r="ML12" s="96"/>
      <c r="MM12" s="96"/>
      <c r="MN12" s="96"/>
      <c r="MO12" s="96"/>
      <c r="MP12" s="96"/>
      <c r="MQ12" s="96"/>
      <c r="MR12" s="96"/>
      <c r="MS12" s="96"/>
      <c r="MT12" s="96"/>
      <c r="MU12" s="96"/>
      <c r="MV12" s="96"/>
      <c r="MW12" s="96"/>
      <c r="MX12" s="96"/>
      <c r="MY12" s="96"/>
      <c r="MZ12" s="96"/>
      <c r="NA12" s="96"/>
      <c r="NB12" s="96"/>
      <c r="NC12" s="96"/>
      <c r="ND12" s="96"/>
      <c r="NE12" s="96"/>
      <c r="NF12" s="96"/>
      <c r="NG12" s="96"/>
      <c r="NH12" s="96"/>
      <c r="NI12" s="96"/>
      <c r="NJ12" s="96"/>
      <c r="NK12" s="96"/>
      <c r="NL12" s="96"/>
      <c r="NM12" s="96"/>
      <c r="NN12" s="96"/>
      <c r="NO12" s="96"/>
      <c r="NP12" s="96"/>
      <c r="NQ12" s="96"/>
      <c r="NR12" s="96"/>
      <c r="NS12" s="96"/>
      <c r="NT12" s="96"/>
      <c r="NU12" s="96"/>
      <c r="NV12" s="96"/>
      <c r="NW12" s="96"/>
      <c r="NX12" s="96"/>
      <c r="NY12" s="96"/>
      <c r="NZ12" s="96"/>
      <c r="OA12" s="96"/>
      <c r="OB12" s="96"/>
      <c r="OC12" s="96"/>
      <c r="OD12" s="96"/>
      <c r="OE12" s="96"/>
      <c r="OF12" s="96"/>
      <c r="OG12" s="96"/>
      <c r="OH12" s="96"/>
      <c r="OI12" s="96"/>
      <c r="OJ12" s="96"/>
      <c r="OK12" s="96"/>
      <c r="OL12" s="96"/>
      <c r="OM12" s="96"/>
      <c r="ON12" s="96"/>
      <c r="OO12" s="96"/>
      <c r="OP12" s="96"/>
      <c r="OQ12" s="96"/>
      <c r="OR12" s="96"/>
      <c r="OS12" s="96"/>
      <c r="OT12" s="96"/>
      <c r="OU12" s="96"/>
      <c r="OV12" s="96"/>
      <c r="OW12" s="96"/>
      <c r="OX12" s="96"/>
      <c r="OY12" s="96"/>
      <c r="OZ12" s="96"/>
      <c r="PA12" s="96"/>
      <c r="PB12" s="96"/>
      <c r="PC12" s="96"/>
      <c r="PD12" s="96"/>
      <c r="PE12" s="96"/>
      <c r="PF12" s="96"/>
      <c r="PG12" s="96"/>
      <c r="PH12" s="96"/>
      <c r="PI12" s="96"/>
      <c r="PJ12" s="96"/>
      <c r="PK12" s="96"/>
      <c r="PL12" s="96"/>
      <c r="PM12" s="96"/>
      <c r="PN12" s="96"/>
      <c r="PO12" s="96"/>
      <c r="PP12" s="96"/>
      <c r="PQ12" s="96"/>
      <c r="PR12" s="96"/>
      <c r="PS12" s="96"/>
      <c r="PT12" s="96"/>
      <c r="PU12" s="96"/>
      <c r="PV12" s="96"/>
      <c r="PW12" s="96"/>
      <c r="PX12" s="96"/>
      <c r="PY12" s="96"/>
      <c r="PZ12" s="96"/>
      <c r="QA12" s="96"/>
      <c r="QB12" s="96"/>
      <c r="QC12" s="96"/>
      <c r="QD12" s="96"/>
      <c r="QE12" s="96"/>
      <c r="QF12" s="96"/>
      <c r="QG12" s="96"/>
      <c r="QH12" s="96"/>
      <c r="QI12" s="96"/>
      <c r="QJ12" s="96"/>
      <c r="QK12" s="96"/>
      <c r="QL12" s="96"/>
      <c r="QM12" s="96"/>
      <c r="QN12" s="96"/>
      <c r="QO12" s="96"/>
      <c r="QP12" s="96"/>
      <c r="QQ12" s="96"/>
      <c r="QR12" s="96"/>
      <c r="QS12" s="96"/>
      <c r="QT12" s="96"/>
      <c r="QU12" s="96"/>
      <c r="QV12" s="96"/>
      <c r="QW12" s="96"/>
      <c r="QX12" s="96"/>
      <c r="QY12" s="96"/>
      <c r="QZ12" s="96"/>
      <c r="RA12" s="96"/>
      <c r="RB12" s="96"/>
      <c r="RC12" s="96"/>
      <c r="RD12" s="96"/>
      <c r="RE12" s="96"/>
      <c r="RF12" s="96"/>
      <c r="RG12" s="96"/>
      <c r="RH12" s="96"/>
      <c r="RI12" s="96"/>
      <c r="RJ12" s="96"/>
      <c r="RK12" s="96"/>
      <c r="RL12" s="96"/>
      <c r="RM12" s="96"/>
      <c r="RN12" s="96"/>
      <c r="RO12" s="96"/>
      <c r="RP12" s="96"/>
      <c r="RQ12" s="96"/>
      <c r="RR12" s="96"/>
      <c r="RS12" s="96"/>
      <c r="RT12" s="96"/>
      <c r="RU12" s="96"/>
      <c r="RV12" s="96"/>
      <c r="RW12" s="96"/>
      <c r="RX12" s="96"/>
      <c r="RY12" s="96"/>
      <c r="RZ12" s="96"/>
      <c r="SA12" s="96"/>
      <c r="SB12" s="96"/>
      <c r="SC12" s="96"/>
      <c r="SD12" s="96"/>
      <c r="SE12" s="96"/>
      <c r="SF12" s="96"/>
      <c r="SG12" s="96"/>
      <c r="SH12" s="96"/>
      <c r="SI12" s="96"/>
      <c r="SJ12" s="96"/>
      <c r="SK12" s="96"/>
      <c r="SL12" s="96"/>
      <c r="SM12" s="96"/>
      <c r="SN12" s="96"/>
      <c r="SO12" s="96"/>
      <c r="SP12" s="96"/>
      <c r="SQ12" s="96"/>
      <c r="SR12" s="96"/>
      <c r="SS12" s="96"/>
      <c r="ST12" s="96"/>
      <c r="SU12" s="96"/>
      <c r="SV12" s="96"/>
      <c r="SW12" s="96"/>
      <c r="SX12" s="96"/>
      <c r="SY12" s="96"/>
      <c r="SZ12" s="96"/>
      <c r="TA12" s="96"/>
      <c r="TB12" s="96"/>
      <c r="TC12" s="96"/>
      <c r="TD12" s="96"/>
      <c r="TE12" s="96"/>
      <c r="TF12" s="96"/>
      <c r="TG12" s="96"/>
      <c r="TH12" s="96"/>
      <c r="TI12" s="96"/>
      <c r="TJ12" s="96"/>
      <c r="TK12" s="96"/>
      <c r="TL12" s="96"/>
      <c r="TM12" s="96"/>
      <c r="TN12" s="96"/>
      <c r="TO12" s="96"/>
      <c r="TP12" s="96"/>
      <c r="TQ12" s="96"/>
      <c r="TR12" s="96"/>
      <c r="TS12" s="96"/>
      <c r="TT12" s="96"/>
      <c r="TU12" s="96"/>
      <c r="TV12" s="96"/>
      <c r="TW12" s="96"/>
      <c r="TX12" s="96"/>
      <c r="TY12" s="96"/>
      <c r="TZ12" s="96"/>
      <c r="UA12" s="96"/>
      <c r="UB12" s="96"/>
      <c r="UC12" s="96"/>
      <c r="UD12" s="96"/>
      <c r="UE12" s="96"/>
      <c r="UF12" s="96"/>
      <c r="UG12" s="96"/>
      <c r="UH12" s="96"/>
      <c r="UI12" s="96"/>
      <c r="UJ12" s="96"/>
      <c r="UK12" s="96"/>
      <c r="UL12" s="96"/>
      <c r="UM12" s="96"/>
      <c r="UN12" s="96"/>
      <c r="UO12" s="96"/>
      <c r="UP12" s="96"/>
      <c r="UQ12" s="96"/>
      <c r="UR12" s="96"/>
      <c r="US12" s="96"/>
      <c r="UT12" s="96"/>
      <c r="UU12" s="96"/>
      <c r="UV12" s="96"/>
      <c r="UW12" s="96"/>
      <c r="UX12" s="96"/>
      <c r="UY12" s="96"/>
      <c r="UZ12" s="96"/>
      <c r="VA12" s="96"/>
      <c r="VB12" s="96"/>
      <c r="VC12" s="96"/>
      <c r="VD12" s="96"/>
      <c r="VE12" s="96"/>
      <c r="VF12" s="96"/>
      <c r="VG12" s="96"/>
      <c r="VH12" s="96"/>
      <c r="VI12" s="96"/>
      <c r="VJ12" s="96"/>
      <c r="VK12" s="96"/>
      <c r="VL12" s="96"/>
      <c r="VM12" s="96"/>
      <c r="VN12" s="96"/>
      <c r="VO12" s="96"/>
      <c r="VP12" s="96"/>
      <c r="VQ12" s="96"/>
      <c r="VR12" s="96"/>
      <c r="VS12" s="96"/>
      <c r="VT12" s="96"/>
      <c r="VU12" s="96"/>
      <c r="VV12" s="96"/>
      <c r="VW12" s="96"/>
      <c r="VX12" s="96"/>
      <c r="VY12" s="96"/>
      <c r="VZ12" s="96"/>
      <c r="WA12" s="96"/>
      <c r="WB12" s="96"/>
      <c r="WC12" s="96"/>
      <c r="WD12" s="96"/>
      <c r="WE12" s="96"/>
      <c r="WF12" s="96"/>
      <c r="WG12" s="96"/>
      <c r="WH12" s="96"/>
      <c r="WI12" s="96"/>
      <c r="WJ12" s="96"/>
      <c r="WK12" s="96"/>
      <c r="WL12" s="96"/>
      <c r="WM12" s="96"/>
      <c r="WN12" s="96"/>
      <c r="WO12" s="96"/>
      <c r="WP12" s="96"/>
      <c r="WQ12" s="96"/>
      <c r="WR12" s="96"/>
      <c r="WS12" s="96"/>
      <c r="WT12" s="96"/>
      <c r="WU12" s="96"/>
      <c r="WV12" s="96"/>
      <c r="WW12" s="96"/>
      <c r="WX12" s="96"/>
      <c r="WY12" s="96"/>
      <c r="WZ12" s="96"/>
      <c r="XA12" s="96"/>
      <c r="XB12" s="96"/>
      <c r="XC12" s="96"/>
      <c r="XD12" s="96"/>
      <c r="XE12" s="96"/>
      <c r="XF12" s="96"/>
      <c r="XG12" s="96"/>
      <c r="XH12" s="96"/>
      <c r="XI12" s="96"/>
      <c r="XJ12" s="96"/>
      <c r="XK12" s="96"/>
      <c r="XL12" s="96"/>
      <c r="XM12" s="96"/>
      <c r="XN12" s="96"/>
      <c r="XO12" s="96"/>
      <c r="XP12" s="96"/>
      <c r="XQ12" s="96"/>
      <c r="XR12" s="96"/>
      <c r="XS12" s="96"/>
      <c r="XT12" s="96"/>
      <c r="XU12" s="96"/>
      <c r="XV12" s="96"/>
      <c r="XW12" s="96"/>
      <c r="XX12" s="96"/>
      <c r="XY12" s="96"/>
      <c r="XZ12" s="96"/>
      <c r="YA12" s="96"/>
      <c r="YB12" s="96"/>
      <c r="YC12" s="96"/>
      <c r="YD12" s="96"/>
      <c r="YE12" s="96"/>
      <c r="YF12" s="96"/>
      <c r="YG12" s="96"/>
      <c r="YH12" s="96"/>
      <c r="YI12" s="96"/>
      <c r="YJ12" s="96"/>
      <c r="YK12" s="96"/>
      <c r="YL12" s="96"/>
      <c r="YM12" s="96"/>
      <c r="YN12" s="96"/>
      <c r="YO12" s="96"/>
      <c r="YP12" s="96"/>
      <c r="YQ12" s="96"/>
      <c r="YR12" s="96"/>
      <c r="YS12" s="96"/>
      <c r="YT12" s="96"/>
      <c r="YU12" s="96"/>
      <c r="YV12" s="96"/>
      <c r="YW12" s="96"/>
      <c r="YX12" s="96"/>
      <c r="YY12" s="96"/>
      <c r="YZ12" s="96"/>
      <c r="ZA12" s="96"/>
      <c r="ZB12" s="96"/>
      <c r="ZC12" s="96"/>
      <c r="ZD12" s="96"/>
      <c r="ZE12" s="96"/>
      <c r="ZF12" s="96"/>
      <c r="ZG12" s="96"/>
      <c r="ZH12" s="96"/>
      <c r="ZI12" s="96"/>
      <c r="ZJ12" s="96"/>
      <c r="ZK12" s="96"/>
      <c r="ZL12" s="96"/>
      <c r="ZM12" s="96"/>
      <c r="ZN12" s="96"/>
      <c r="ZO12" s="96"/>
      <c r="ZP12" s="96"/>
      <c r="ZQ12" s="96"/>
      <c r="ZR12" s="96"/>
      <c r="ZS12" s="96"/>
      <c r="ZT12" s="96"/>
      <c r="ZU12" s="96"/>
      <c r="ZV12" s="96"/>
      <c r="ZW12" s="96"/>
      <c r="ZX12" s="96"/>
      <c r="ZY12" s="96"/>
      <c r="ZZ12" s="96"/>
      <c r="AAA12" s="96"/>
      <c r="AAB12" s="96"/>
      <c r="AAC12" s="96"/>
      <c r="AAD12" s="96"/>
      <c r="AAE12" s="96"/>
      <c r="AAF12" s="96"/>
      <c r="AAG12" s="96"/>
      <c r="AAH12" s="96"/>
      <c r="AAI12" s="96"/>
      <c r="AAJ12" s="96"/>
      <c r="AAK12" s="96"/>
      <c r="AAL12" s="96"/>
      <c r="AAM12" s="96"/>
      <c r="AAN12" s="96"/>
      <c r="AAO12" s="96"/>
      <c r="AAP12" s="96"/>
      <c r="AAQ12" s="96"/>
      <c r="AAR12" s="96"/>
      <c r="AAS12" s="96"/>
      <c r="AAT12" s="96"/>
      <c r="AAU12" s="96"/>
      <c r="AAV12" s="96"/>
      <c r="AAW12" s="96"/>
      <c r="AAX12" s="96"/>
      <c r="AAY12" s="96"/>
      <c r="AAZ12" s="96"/>
      <c r="ABA12" s="96"/>
      <c r="ABB12" s="96"/>
      <c r="ABC12" s="96"/>
      <c r="ABD12" s="96"/>
      <c r="ABE12" s="96"/>
      <c r="ABF12" s="96"/>
      <c r="ABG12" s="96"/>
      <c r="ABH12" s="96"/>
      <c r="ABI12" s="96"/>
      <c r="ABJ12" s="96"/>
      <c r="ABK12" s="96"/>
      <c r="ABL12" s="96"/>
      <c r="ABM12" s="96"/>
      <c r="ABN12" s="96"/>
      <c r="ABO12" s="96"/>
      <c r="ABP12" s="96"/>
      <c r="ABQ12" s="96"/>
      <c r="ABR12" s="96"/>
      <c r="ABS12" s="96"/>
      <c r="ABT12" s="96"/>
      <c r="ABU12" s="96"/>
      <c r="ABV12" s="96"/>
      <c r="ABW12" s="96"/>
      <c r="ABX12" s="96"/>
      <c r="ABY12" s="96"/>
      <c r="ABZ12" s="96"/>
      <c r="ACA12" s="96"/>
      <c r="ACB12" s="96"/>
      <c r="ACC12" s="96"/>
      <c r="ACD12" s="96"/>
      <c r="ACE12" s="96"/>
      <c r="ACF12" s="96"/>
      <c r="ACG12" s="96"/>
      <c r="ACH12" s="96"/>
      <c r="ACI12" s="96"/>
      <c r="ACJ12" s="96"/>
      <c r="ACK12" s="96"/>
      <c r="ACL12" s="96"/>
      <c r="ACM12" s="96"/>
      <c r="ACN12" s="96"/>
      <c r="ACO12" s="96"/>
      <c r="ACP12" s="96"/>
      <c r="ACQ12" s="96"/>
      <c r="ACR12" s="96"/>
      <c r="ACS12" s="96"/>
      <c r="ACT12" s="96"/>
      <c r="ACU12" s="96"/>
      <c r="ACV12" s="96"/>
      <c r="ACW12" s="96"/>
      <c r="ACX12" s="96"/>
      <c r="ACY12" s="96"/>
      <c r="ACZ12" s="96"/>
      <c r="ADA12" s="96"/>
      <c r="ADB12" s="96"/>
      <c r="ADC12" s="96"/>
      <c r="ADD12" s="96"/>
      <c r="ADE12" s="96"/>
      <c r="ADF12" s="96"/>
      <c r="ADG12" s="96"/>
      <c r="ADH12" s="96"/>
      <c r="ADI12" s="96"/>
      <c r="ADJ12" s="96"/>
      <c r="ADK12" s="96"/>
      <c r="ADL12" s="96"/>
      <c r="ADM12" s="96"/>
      <c r="ADN12" s="96"/>
      <c r="ADO12" s="96"/>
      <c r="ADP12" s="96"/>
      <c r="ADQ12" s="96"/>
      <c r="ADR12" s="96"/>
      <c r="ADS12" s="96"/>
      <c r="ADT12" s="96"/>
      <c r="ADU12" s="96"/>
      <c r="ADV12" s="96"/>
      <c r="ADW12" s="96"/>
      <c r="ADX12" s="96"/>
      <c r="ADY12" s="96"/>
      <c r="ADZ12" s="96"/>
      <c r="AEA12" s="96"/>
      <c r="AEB12" s="96"/>
      <c r="AEC12" s="96"/>
      <c r="AED12" s="96"/>
      <c r="AEE12" s="96"/>
      <c r="AEF12" s="96"/>
      <c r="AEG12" s="96"/>
      <c r="AEH12" s="96"/>
      <c r="AEI12" s="96"/>
      <c r="AEJ12" s="96"/>
      <c r="AEK12" s="96"/>
      <c r="AEL12" s="96"/>
      <c r="AEM12" s="96"/>
      <c r="AEN12" s="96"/>
      <c r="AEO12" s="96"/>
      <c r="AEP12" s="96"/>
      <c r="AEQ12" s="96"/>
      <c r="AER12" s="96"/>
      <c r="AES12" s="96"/>
      <c r="AET12" s="96"/>
      <c r="AEU12" s="96"/>
      <c r="AEV12" s="96"/>
      <c r="AEW12" s="96"/>
      <c r="AEX12" s="96"/>
      <c r="AEY12" s="96"/>
      <c r="AEZ12" s="96"/>
      <c r="AFA12" s="96"/>
      <c r="AFB12" s="96"/>
      <c r="AFC12" s="96"/>
      <c r="AFD12" s="96"/>
      <c r="AFE12" s="96"/>
      <c r="AFF12" s="96"/>
      <c r="AFG12" s="96"/>
      <c r="AFH12" s="96"/>
      <c r="AFI12" s="96"/>
      <c r="AFJ12" s="96"/>
      <c r="AFK12" s="96"/>
      <c r="AFL12" s="96"/>
      <c r="AFM12" s="96"/>
      <c r="AFN12" s="96"/>
      <c r="AFO12" s="96"/>
      <c r="AFP12" s="96"/>
      <c r="AFQ12" s="96"/>
      <c r="AFR12" s="96"/>
      <c r="AFS12" s="96"/>
      <c r="AFT12" s="96"/>
      <c r="AFU12" s="96"/>
      <c r="AFV12" s="96"/>
      <c r="AFW12" s="96"/>
      <c r="AFX12" s="96"/>
      <c r="AFY12" s="96"/>
      <c r="AFZ12" s="96"/>
      <c r="AGA12" s="96"/>
      <c r="AGB12" s="96"/>
      <c r="AGC12" s="96"/>
      <c r="AGD12" s="96"/>
      <c r="AGE12" s="96"/>
      <c r="AGF12" s="96"/>
      <c r="AGG12" s="96"/>
      <c r="AGH12" s="96"/>
      <c r="AGI12" s="96"/>
      <c r="AGJ12" s="96"/>
      <c r="AGK12" s="96"/>
      <c r="AGL12" s="96"/>
      <c r="AGM12" s="96"/>
      <c r="AGN12" s="96"/>
      <c r="AGO12" s="96"/>
      <c r="AGP12" s="96"/>
      <c r="AGQ12" s="96"/>
      <c r="AGR12" s="96"/>
      <c r="AGS12" s="96"/>
      <c r="AGT12" s="96"/>
      <c r="AGU12" s="96"/>
      <c r="AGV12" s="96"/>
      <c r="AGW12" s="96"/>
      <c r="AGX12" s="96"/>
      <c r="AGY12" s="96"/>
      <c r="AGZ12" s="96"/>
      <c r="AHA12" s="96"/>
      <c r="AHB12" s="96"/>
      <c r="AHC12" s="96"/>
      <c r="AHD12" s="96"/>
      <c r="AHE12" s="96"/>
      <c r="AHF12" s="96"/>
      <c r="AHG12" s="96"/>
      <c r="AHH12" s="96"/>
      <c r="AHI12" s="96"/>
      <c r="AHJ12" s="96"/>
      <c r="AHK12" s="96"/>
      <c r="AHL12" s="96"/>
      <c r="AHM12" s="96"/>
      <c r="AHN12" s="96"/>
      <c r="AHO12" s="96"/>
      <c r="AHP12" s="96"/>
      <c r="AHQ12" s="96"/>
      <c r="AHR12" s="96"/>
      <c r="AHS12" s="96"/>
      <c r="AHT12" s="96"/>
      <c r="AHU12" s="96"/>
      <c r="AHV12" s="96"/>
      <c r="AHW12" s="96"/>
      <c r="AHX12" s="96"/>
      <c r="AHY12" s="96"/>
      <c r="AHZ12" s="96"/>
      <c r="AIA12" s="96"/>
      <c r="AIB12" s="96"/>
      <c r="AIC12" s="96"/>
      <c r="AID12" s="96"/>
      <c r="AIE12" s="96"/>
      <c r="AIF12" s="96"/>
      <c r="AIG12" s="96"/>
      <c r="AIH12" s="96"/>
      <c r="AII12" s="96"/>
      <c r="AIJ12" s="96"/>
      <c r="AIK12" s="96"/>
      <c r="AIL12" s="96"/>
      <c r="AIM12" s="96"/>
      <c r="AIN12" s="96"/>
      <c r="AIO12" s="96"/>
      <c r="AIP12" s="96"/>
      <c r="AIQ12" s="96"/>
      <c r="AIR12" s="96"/>
      <c r="AIS12" s="96"/>
      <c r="AIT12" s="96"/>
      <c r="AIU12" s="96"/>
      <c r="AIV12" s="96"/>
      <c r="AIW12" s="96"/>
      <c r="AIX12" s="96"/>
      <c r="AIY12" s="96"/>
      <c r="AIZ12" s="96"/>
      <c r="AJA12" s="96"/>
      <c r="AJB12" s="96"/>
      <c r="AJC12" s="96"/>
      <c r="AJD12" s="96"/>
      <c r="AJE12" s="96"/>
      <c r="AJF12" s="96"/>
      <c r="AJG12" s="96"/>
      <c r="AJH12" s="96"/>
      <c r="AJI12" s="96"/>
      <c r="AJJ12" s="96"/>
      <c r="AJK12" s="96"/>
      <c r="AJL12" s="96"/>
      <c r="AJM12" s="96"/>
      <c r="AJN12" s="96"/>
      <c r="AJO12" s="96"/>
      <c r="AJP12" s="96"/>
      <c r="AJQ12" s="96"/>
      <c r="AJR12" s="96"/>
      <c r="AJS12" s="96"/>
      <c r="AJT12" s="96"/>
      <c r="AJU12" s="96"/>
      <c r="AJV12" s="96"/>
      <c r="AJW12" s="96"/>
      <c r="AJX12" s="96"/>
      <c r="AJY12" s="96"/>
      <c r="AJZ12" s="96"/>
      <c r="AKA12" s="96"/>
      <c r="AKB12" s="96"/>
      <c r="AKC12" s="96"/>
      <c r="AKD12" s="96"/>
      <c r="AKE12" s="96"/>
      <c r="AKF12" s="96"/>
      <c r="AKG12" s="96"/>
      <c r="AKH12" s="96"/>
      <c r="AKI12" s="96"/>
      <c r="AKJ12" s="96"/>
      <c r="AKK12" s="96"/>
      <c r="AKL12" s="96"/>
      <c r="AKM12" s="96"/>
      <c r="AKN12" s="96"/>
      <c r="AKO12" s="96"/>
      <c r="AKP12" s="96"/>
      <c r="AKQ12" s="96"/>
      <c r="AKR12" s="96"/>
      <c r="AKS12" s="96"/>
      <c r="AKT12" s="96"/>
      <c r="AKU12" s="96"/>
      <c r="AKV12" s="96"/>
      <c r="AKW12" s="96"/>
      <c r="AKX12" s="96"/>
      <c r="AKY12" s="96"/>
      <c r="AKZ12" s="96"/>
      <c r="ALA12" s="96"/>
      <c r="ALB12" s="96"/>
      <c r="ALC12" s="96"/>
      <c r="ALD12" s="96"/>
      <c r="ALE12" s="96"/>
      <c r="ALF12" s="96"/>
      <c r="ALG12" s="96"/>
      <c r="ALH12" s="96"/>
      <c r="ALI12" s="96"/>
      <c r="ALJ12" s="96"/>
      <c r="ALK12" s="96"/>
      <c r="ALL12" s="96"/>
      <c r="ALM12" s="96"/>
      <c r="ALN12" s="96"/>
      <c r="ALO12" s="96"/>
      <c r="ALP12" s="96"/>
      <c r="ALQ12" s="96"/>
      <c r="ALR12" s="96"/>
      <c r="ALS12" s="96"/>
      <c r="ALT12" s="96"/>
      <c r="ALU12" s="96"/>
      <c r="ALV12" s="96"/>
      <c r="ALW12" s="96"/>
      <c r="ALX12" s="96"/>
      <c r="ALY12" s="96"/>
      <c r="ALZ12" s="96"/>
      <c r="AMA12" s="96"/>
      <c r="AMB12" s="96"/>
      <c r="AMC12" s="96"/>
      <c r="AMD12" s="96"/>
      <c r="AME12" s="96"/>
      <c r="AMF12" s="96"/>
      <c r="AMG12" s="96"/>
      <c r="AMH12" s="96"/>
      <c r="AMI12" s="96"/>
      <c r="AMJ12" s="96"/>
    </row>
    <row r="13" spans="1:1024" s="90" customFormat="1" hidden="1" outlineLevel="2">
      <c r="A13" s="84" t="s">
        <v>21</v>
      </c>
      <c r="B13" s="85">
        <v>2316.91</v>
      </c>
      <c r="C13" s="85">
        <v>2237.04</v>
      </c>
      <c r="D13" s="86"/>
      <c r="E13" s="87">
        <v>2237.04</v>
      </c>
      <c r="F13" s="85">
        <v>2028.49</v>
      </c>
      <c r="G13" s="88"/>
      <c r="H13" s="87">
        <v>2028.49</v>
      </c>
      <c r="I13" s="85">
        <v>2525.46</v>
      </c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  <c r="IM13" s="89"/>
      <c r="IN13" s="89"/>
      <c r="IO13" s="89"/>
      <c r="IP13" s="89"/>
      <c r="IQ13" s="89"/>
      <c r="IR13" s="89"/>
      <c r="IS13" s="89"/>
      <c r="IT13" s="89"/>
      <c r="IU13" s="89"/>
      <c r="IV13" s="89"/>
      <c r="IW13" s="89"/>
      <c r="IX13" s="89"/>
      <c r="IY13" s="89"/>
      <c r="IZ13" s="89"/>
      <c r="JA13" s="89"/>
      <c r="JB13" s="89"/>
      <c r="JC13" s="89"/>
      <c r="JD13" s="89"/>
      <c r="JE13" s="89"/>
      <c r="JF13" s="89"/>
      <c r="JG13" s="89"/>
      <c r="JH13" s="89"/>
      <c r="JI13" s="89"/>
      <c r="JJ13" s="89"/>
      <c r="JK13" s="89"/>
      <c r="JL13" s="89"/>
      <c r="JM13" s="89"/>
      <c r="JN13" s="89"/>
      <c r="JO13" s="89"/>
      <c r="JP13" s="89"/>
      <c r="JQ13" s="89"/>
      <c r="JR13" s="89"/>
      <c r="JS13" s="89"/>
      <c r="JT13" s="89"/>
      <c r="JU13" s="89"/>
      <c r="JV13" s="89"/>
      <c r="JW13" s="89"/>
      <c r="JX13" s="89"/>
      <c r="JY13" s="89"/>
      <c r="JZ13" s="89"/>
      <c r="KA13" s="89"/>
      <c r="KB13" s="89"/>
      <c r="KC13" s="89"/>
      <c r="KD13" s="89"/>
      <c r="KE13" s="89"/>
      <c r="KF13" s="89"/>
      <c r="KG13" s="89"/>
      <c r="KH13" s="89"/>
      <c r="KI13" s="89"/>
      <c r="KJ13" s="89"/>
      <c r="KK13" s="89"/>
      <c r="KL13" s="89"/>
      <c r="KM13" s="89"/>
      <c r="KN13" s="89"/>
      <c r="KO13" s="89"/>
      <c r="KP13" s="89"/>
      <c r="KQ13" s="89"/>
      <c r="KR13" s="89"/>
      <c r="KS13" s="89"/>
      <c r="KT13" s="89"/>
      <c r="KU13" s="89"/>
      <c r="KV13" s="89"/>
      <c r="KW13" s="89"/>
      <c r="KX13" s="89"/>
      <c r="KY13" s="89"/>
      <c r="KZ13" s="89"/>
      <c r="LA13" s="89"/>
      <c r="LB13" s="89"/>
      <c r="LC13" s="89"/>
      <c r="LD13" s="89"/>
      <c r="LE13" s="89"/>
      <c r="LF13" s="89"/>
      <c r="LG13" s="89"/>
      <c r="LH13" s="89"/>
      <c r="LI13" s="89"/>
      <c r="LJ13" s="89"/>
      <c r="LK13" s="89"/>
      <c r="LL13" s="89"/>
      <c r="LM13" s="89"/>
      <c r="LN13" s="89"/>
      <c r="LO13" s="89"/>
      <c r="LP13" s="89"/>
      <c r="LQ13" s="89"/>
      <c r="LR13" s="89"/>
      <c r="LS13" s="89"/>
      <c r="LT13" s="89"/>
      <c r="LU13" s="89"/>
      <c r="LV13" s="89"/>
      <c r="LW13" s="89"/>
      <c r="LX13" s="89"/>
      <c r="LY13" s="89"/>
      <c r="LZ13" s="89"/>
      <c r="MA13" s="89"/>
      <c r="MB13" s="89"/>
      <c r="MC13" s="89"/>
      <c r="MD13" s="89"/>
      <c r="ME13" s="89"/>
      <c r="MF13" s="89"/>
      <c r="MG13" s="89"/>
      <c r="MH13" s="89"/>
      <c r="MI13" s="89"/>
      <c r="MJ13" s="89"/>
      <c r="MK13" s="89"/>
      <c r="ML13" s="89"/>
      <c r="MM13" s="89"/>
      <c r="MN13" s="89"/>
      <c r="MO13" s="89"/>
      <c r="MP13" s="89"/>
      <c r="MQ13" s="89"/>
      <c r="MR13" s="89"/>
      <c r="MS13" s="89"/>
      <c r="MT13" s="89"/>
      <c r="MU13" s="89"/>
      <c r="MV13" s="89"/>
      <c r="MW13" s="89"/>
      <c r="MX13" s="89"/>
      <c r="MY13" s="89"/>
      <c r="MZ13" s="89"/>
      <c r="NA13" s="89"/>
      <c r="NB13" s="89"/>
      <c r="NC13" s="89"/>
      <c r="ND13" s="89"/>
      <c r="NE13" s="89"/>
      <c r="NF13" s="89"/>
      <c r="NG13" s="89"/>
      <c r="NH13" s="89"/>
      <c r="NI13" s="89"/>
      <c r="NJ13" s="89"/>
      <c r="NK13" s="89"/>
      <c r="NL13" s="89"/>
      <c r="NM13" s="89"/>
      <c r="NN13" s="89"/>
      <c r="NO13" s="89"/>
      <c r="NP13" s="89"/>
      <c r="NQ13" s="89"/>
      <c r="NR13" s="89"/>
      <c r="NS13" s="89"/>
      <c r="NT13" s="89"/>
      <c r="NU13" s="89"/>
      <c r="NV13" s="89"/>
      <c r="NW13" s="89"/>
      <c r="NX13" s="89"/>
      <c r="NY13" s="89"/>
      <c r="NZ13" s="89"/>
      <c r="OA13" s="89"/>
      <c r="OB13" s="89"/>
      <c r="OC13" s="89"/>
      <c r="OD13" s="89"/>
      <c r="OE13" s="89"/>
      <c r="OF13" s="89"/>
      <c r="OG13" s="89"/>
      <c r="OH13" s="89"/>
      <c r="OI13" s="89"/>
      <c r="OJ13" s="89"/>
      <c r="OK13" s="89"/>
      <c r="OL13" s="89"/>
      <c r="OM13" s="89"/>
      <c r="ON13" s="89"/>
      <c r="OO13" s="89"/>
      <c r="OP13" s="89"/>
      <c r="OQ13" s="89"/>
      <c r="OR13" s="89"/>
      <c r="OS13" s="89"/>
      <c r="OT13" s="89"/>
      <c r="OU13" s="89"/>
      <c r="OV13" s="89"/>
      <c r="OW13" s="89"/>
      <c r="OX13" s="89"/>
      <c r="OY13" s="89"/>
      <c r="OZ13" s="89"/>
      <c r="PA13" s="89"/>
      <c r="PB13" s="89"/>
      <c r="PC13" s="89"/>
      <c r="PD13" s="89"/>
      <c r="PE13" s="89"/>
      <c r="PF13" s="89"/>
      <c r="PG13" s="89"/>
      <c r="PH13" s="89"/>
      <c r="PI13" s="89"/>
      <c r="PJ13" s="89"/>
      <c r="PK13" s="89"/>
      <c r="PL13" s="89"/>
      <c r="PM13" s="89"/>
      <c r="PN13" s="89"/>
      <c r="PO13" s="89"/>
      <c r="PP13" s="89"/>
      <c r="PQ13" s="89"/>
      <c r="PR13" s="89"/>
      <c r="PS13" s="89"/>
      <c r="PT13" s="89"/>
      <c r="PU13" s="89"/>
      <c r="PV13" s="89"/>
      <c r="PW13" s="89"/>
      <c r="PX13" s="89"/>
      <c r="PY13" s="89"/>
      <c r="PZ13" s="89"/>
      <c r="QA13" s="89"/>
      <c r="QB13" s="89"/>
      <c r="QC13" s="89"/>
      <c r="QD13" s="89"/>
      <c r="QE13" s="89"/>
      <c r="QF13" s="89"/>
      <c r="QG13" s="89"/>
      <c r="QH13" s="89"/>
      <c r="QI13" s="89"/>
      <c r="QJ13" s="89"/>
      <c r="QK13" s="89"/>
      <c r="QL13" s="89"/>
      <c r="QM13" s="89"/>
      <c r="QN13" s="89"/>
      <c r="QO13" s="89"/>
      <c r="QP13" s="89"/>
      <c r="QQ13" s="89"/>
      <c r="QR13" s="89"/>
      <c r="QS13" s="89"/>
      <c r="QT13" s="89"/>
      <c r="QU13" s="89"/>
      <c r="QV13" s="89"/>
      <c r="QW13" s="89"/>
      <c r="QX13" s="89"/>
      <c r="QY13" s="89"/>
      <c r="QZ13" s="89"/>
      <c r="RA13" s="89"/>
      <c r="RB13" s="89"/>
      <c r="RC13" s="89"/>
      <c r="RD13" s="89"/>
      <c r="RE13" s="89"/>
      <c r="RF13" s="89"/>
      <c r="RG13" s="89"/>
      <c r="RH13" s="89"/>
      <c r="RI13" s="89"/>
      <c r="RJ13" s="89"/>
      <c r="RK13" s="89"/>
      <c r="RL13" s="89"/>
      <c r="RM13" s="89"/>
      <c r="RN13" s="89"/>
      <c r="RO13" s="89"/>
      <c r="RP13" s="89"/>
      <c r="RQ13" s="89"/>
      <c r="RR13" s="89"/>
      <c r="RS13" s="89"/>
      <c r="RT13" s="89"/>
      <c r="RU13" s="89"/>
      <c r="RV13" s="89"/>
      <c r="RW13" s="89"/>
      <c r="RX13" s="89"/>
      <c r="RY13" s="89"/>
      <c r="RZ13" s="89"/>
      <c r="SA13" s="89"/>
      <c r="SB13" s="89"/>
      <c r="SC13" s="89"/>
      <c r="SD13" s="89"/>
      <c r="SE13" s="89"/>
      <c r="SF13" s="89"/>
      <c r="SG13" s="89"/>
      <c r="SH13" s="89"/>
      <c r="SI13" s="89"/>
      <c r="SJ13" s="89"/>
      <c r="SK13" s="89"/>
      <c r="SL13" s="89"/>
      <c r="SM13" s="89"/>
      <c r="SN13" s="89"/>
      <c r="SO13" s="89"/>
      <c r="SP13" s="89"/>
      <c r="SQ13" s="89"/>
      <c r="SR13" s="89"/>
      <c r="SS13" s="89"/>
      <c r="ST13" s="89"/>
      <c r="SU13" s="89"/>
      <c r="SV13" s="89"/>
      <c r="SW13" s="89"/>
      <c r="SX13" s="89"/>
      <c r="SY13" s="89"/>
      <c r="SZ13" s="89"/>
      <c r="TA13" s="89"/>
      <c r="TB13" s="89"/>
      <c r="TC13" s="89"/>
      <c r="TD13" s="89"/>
      <c r="TE13" s="89"/>
      <c r="TF13" s="89"/>
      <c r="TG13" s="89"/>
      <c r="TH13" s="89"/>
      <c r="TI13" s="89"/>
      <c r="TJ13" s="89"/>
      <c r="TK13" s="89"/>
      <c r="TL13" s="89"/>
      <c r="TM13" s="89"/>
      <c r="TN13" s="89"/>
      <c r="TO13" s="89"/>
      <c r="TP13" s="89"/>
      <c r="TQ13" s="89"/>
      <c r="TR13" s="89"/>
      <c r="TS13" s="89"/>
      <c r="TT13" s="89"/>
      <c r="TU13" s="89"/>
      <c r="TV13" s="89"/>
      <c r="TW13" s="89"/>
      <c r="TX13" s="89"/>
      <c r="TY13" s="89"/>
      <c r="TZ13" s="89"/>
      <c r="UA13" s="89"/>
      <c r="UB13" s="89"/>
      <c r="UC13" s="89"/>
      <c r="UD13" s="89"/>
      <c r="UE13" s="89"/>
      <c r="UF13" s="89"/>
      <c r="UG13" s="89"/>
      <c r="UH13" s="89"/>
      <c r="UI13" s="89"/>
      <c r="UJ13" s="89"/>
      <c r="UK13" s="89"/>
      <c r="UL13" s="89"/>
      <c r="UM13" s="89"/>
      <c r="UN13" s="89"/>
      <c r="UO13" s="89"/>
      <c r="UP13" s="89"/>
      <c r="UQ13" s="89"/>
      <c r="UR13" s="89"/>
      <c r="US13" s="89"/>
      <c r="UT13" s="89"/>
      <c r="UU13" s="89"/>
      <c r="UV13" s="89"/>
      <c r="UW13" s="89"/>
      <c r="UX13" s="89"/>
      <c r="UY13" s="89"/>
      <c r="UZ13" s="89"/>
      <c r="VA13" s="89"/>
      <c r="VB13" s="89"/>
      <c r="VC13" s="89"/>
      <c r="VD13" s="89"/>
      <c r="VE13" s="89"/>
      <c r="VF13" s="89"/>
      <c r="VG13" s="89"/>
      <c r="VH13" s="89"/>
      <c r="VI13" s="89"/>
      <c r="VJ13" s="89"/>
      <c r="VK13" s="89"/>
      <c r="VL13" s="89"/>
      <c r="VM13" s="89"/>
      <c r="VN13" s="89"/>
      <c r="VO13" s="89"/>
      <c r="VP13" s="89"/>
      <c r="VQ13" s="89"/>
      <c r="VR13" s="89"/>
      <c r="VS13" s="89"/>
      <c r="VT13" s="89"/>
      <c r="VU13" s="89"/>
      <c r="VV13" s="89"/>
      <c r="VW13" s="89"/>
      <c r="VX13" s="89"/>
      <c r="VY13" s="89"/>
      <c r="VZ13" s="89"/>
      <c r="WA13" s="89"/>
      <c r="WB13" s="89"/>
      <c r="WC13" s="89"/>
      <c r="WD13" s="89"/>
      <c r="WE13" s="89"/>
      <c r="WF13" s="89"/>
      <c r="WG13" s="89"/>
      <c r="WH13" s="89"/>
      <c r="WI13" s="89"/>
      <c r="WJ13" s="89"/>
      <c r="WK13" s="89"/>
      <c r="WL13" s="89"/>
      <c r="WM13" s="89"/>
      <c r="WN13" s="89"/>
      <c r="WO13" s="89"/>
      <c r="WP13" s="89"/>
      <c r="WQ13" s="89"/>
      <c r="WR13" s="89"/>
      <c r="WS13" s="89"/>
      <c r="WT13" s="89"/>
      <c r="WU13" s="89"/>
      <c r="WV13" s="89"/>
      <c r="WW13" s="89"/>
      <c r="WX13" s="89"/>
      <c r="WY13" s="89"/>
      <c r="WZ13" s="89"/>
      <c r="XA13" s="89"/>
      <c r="XB13" s="89"/>
      <c r="XC13" s="89"/>
      <c r="XD13" s="89"/>
      <c r="XE13" s="89"/>
      <c r="XF13" s="89"/>
      <c r="XG13" s="89"/>
      <c r="XH13" s="89"/>
      <c r="XI13" s="89"/>
      <c r="XJ13" s="89"/>
      <c r="XK13" s="89"/>
      <c r="XL13" s="89"/>
      <c r="XM13" s="89"/>
      <c r="XN13" s="89"/>
      <c r="XO13" s="89"/>
      <c r="XP13" s="89"/>
      <c r="XQ13" s="89"/>
      <c r="XR13" s="89"/>
      <c r="XS13" s="89"/>
      <c r="XT13" s="89"/>
      <c r="XU13" s="89"/>
      <c r="XV13" s="89"/>
      <c r="XW13" s="89"/>
      <c r="XX13" s="89"/>
      <c r="XY13" s="89"/>
      <c r="XZ13" s="89"/>
      <c r="YA13" s="89"/>
      <c r="YB13" s="89"/>
      <c r="YC13" s="89"/>
      <c r="YD13" s="89"/>
      <c r="YE13" s="89"/>
      <c r="YF13" s="89"/>
      <c r="YG13" s="89"/>
      <c r="YH13" s="89"/>
      <c r="YI13" s="89"/>
      <c r="YJ13" s="89"/>
      <c r="YK13" s="89"/>
      <c r="YL13" s="89"/>
      <c r="YM13" s="89"/>
      <c r="YN13" s="89"/>
      <c r="YO13" s="89"/>
      <c r="YP13" s="89"/>
      <c r="YQ13" s="89"/>
      <c r="YR13" s="89"/>
      <c r="YS13" s="89"/>
      <c r="YT13" s="89"/>
      <c r="YU13" s="89"/>
      <c r="YV13" s="89"/>
      <c r="YW13" s="89"/>
      <c r="YX13" s="89"/>
      <c r="YY13" s="89"/>
      <c r="YZ13" s="89"/>
      <c r="ZA13" s="89"/>
      <c r="ZB13" s="89"/>
      <c r="ZC13" s="89"/>
      <c r="ZD13" s="89"/>
      <c r="ZE13" s="89"/>
      <c r="ZF13" s="89"/>
      <c r="ZG13" s="89"/>
      <c r="ZH13" s="89"/>
      <c r="ZI13" s="89"/>
      <c r="ZJ13" s="89"/>
      <c r="ZK13" s="89"/>
      <c r="ZL13" s="89"/>
      <c r="ZM13" s="89"/>
      <c r="ZN13" s="89"/>
      <c r="ZO13" s="89"/>
      <c r="ZP13" s="89"/>
      <c r="ZQ13" s="89"/>
      <c r="ZR13" s="89"/>
      <c r="ZS13" s="89"/>
      <c r="ZT13" s="89"/>
      <c r="ZU13" s="89"/>
      <c r="ZV13" s="89"/>
      <c r="ZW13" s="89"/>
      <c r="ZX13" s="89"/>
      <c r="ZY13" s="89"/>
      <c r="ZZ13" s="89"/>
      <c r="AAA13" s="89"/>
      <c r="AAB13" s="89"/>
      <c r="AAC13" s="89"/>
      <c r="AAD13" s="89"/>
      <c r="AAE13" s="89"/>
      <c r="AAF13" s="89"/>
      <c r="AAG13" s="89"/>
      <c r="AAH13" s="89"/>
      <c r="AAI13" s="89"/>
      <c r="AAJ13" s="89"/>
      <c r="AAK13" s="89"/>
      <c r="AAL13" s="89"/>
      <c r="AAM13" s="89"/>
      <c r="AAN13" s="89"/>
      <c r="AAO13" s="89"/>
      <c r="AAP13" s="89"/>
      <c r="AAQ13" s="89"/>
      <c r="AAR13" s="89"/>
      <c r="AAS13" s="89"/>
      <c r="AAT13" s="89"/>
      <c r="AAU13" s="89"/>
      <c r="AAV13" s="89"/>
      <c r="AAW13" s="89"/>
      <c r="AAX13" s="89"/>
      <c r="AAY13" s="89"/>
      <c r="AAZ13" s="89"/>
      <c r="ABA13" s="89"/>
      <c r="ABB13" s="89"/>
      <c r="ABC13" s="89"/>
      <c r="ABD13" s="89"/>
      <c r="ABE13" s="89"/>
      <c r="ABF13" s="89"/>
      <c r="ABG13" s="89"/>
      <c r="ABH13" s="89"/>
      <c r="ABI13" s="89"/>
      <c r="ABJ13" s="89"/>
      <c r="ABK13" s="89"/>
      <c r="ABL13" s="89"/>
      <c r="ABM13" s="89"/>
      <c r="ABN13" s="89"/>
      <c r="ABO13" s="89"/>
      <c r="ABP13" s="89"/>
      <c r="ABQ13" s="89"/>
      <c r="ABR13" s="89"/>
      <c r="ABS13" s="89"/>
      <c r="ABT13" s="89"/>
      <c r="ABU13" s="89"/>
      <c r="ABV13" s="89"/>
      <c r="ABW13" s="89"/>
      <c r="ABX13" s="89"/>
      <c r="ABY13" s="89"/>
      <c r="ABZ13" s="89"/>
      <c r="ACA13" s="89"/>
      <c r="ACB13" s="89"/>
      <c r="ACC13" s="89"/>
      <c r="ACD13" s="89"/>
      <c r="ACE13" s="89"/>
      <c r="ACF13" s="89"/>
      <c r="ACG13" s="89"/>
      <c r="ACH13" s="89"/>
      <c r="ACI13" s="89"/>
      <c r="ACJ13" s="89"/>
      <c r="ACK13" s="89"/>
      <c r="ACL13" s="89"/>
      <c r="ACM13" s="89"/>
      <c r="ACN13" s="89"/>
      <c r="ACO13" s="89"/>
      <c r="ACP13" s="89"/>
      <c r="ACQ13" s="89"/>
      <c r="ACR13" s="89"/>
      <c r="ACS13" s="89"/>
      <c r="ACT13" s="89"/>
      <c r="ACU13" s="89"/>
      <c r="ACV13" s="89"/>
      <c r="ACW13" s="89"/>
      <c r="ACX13" s="89"/>
      <c r="ACY13" s="89"/>
      <c r="ACZ13" s="89"/>
      <c r="ADA13" s="89"/>
      <c r="ADB13" s="89"/>
      <c r="ADC13" s="89"/>
      <c r="ADD13" s="89"/>
      <c r="ADE13" s="89"/>
      <c r="ADF13" s="89"/>
      <c r="ADG13" s="89"/>
      <c r="ADH13" s="89"/>
      <c r="ADI13" s="89"/>
      <c r="ADJ13" s="89"/>
      <c r="ADK13" s="89"/>
      <c r="ADL13" s="89"/>
      <c r="ADM13" s="89"/>
      <c r="ADN13" s="89"/>
      <c r="ADO13" s="89"/>
      <c r="ADP13" s="89"/>
      <c r="ADQ13" s="89"/>
      <c r="ADR13" s="89"/>
      <c r="ADS13" s="89"/>
      <c r="ADT13" s="89"/>
      <c r="ADU13" s="89"/>
      <c r="ADV13" s="89"/>
      <c r="ADW13" s="89"/>
      <c r="ADX13" s="89"/>
      <c r="ADY13" s="89"/>
      <c r="ADZ13" s="89"/>
      <c r="AEA13" s="89"/>
      <c r="AEB13" s="89"/>
      <c r="AEC13" s="89"/>
      <c r="AED13" s="89"/>
      <c r="AEE13" s="89"/>
      <c r="AEF13" s="89"/>
      <c r="AEG13" s="89"/>
      <c r="AEH13" s="89"/>
      <c r="AEI13" s="89"/>
      <c r="AEJ13" s="89"/>
      <c r="AEK13" s="89"/>
      <c r="AEL13" s="89"/>
      <c r="AEM13" s="89"/>
      <c r="AEN13" s="89"/>
      <c r="AEO13" s="89"/>
      <c r="AEP13" s="89"/>
      <c r="AEQ13" s="89"/>
      <c r="AER13" s="89"/>
      <c r="AES13" s="89"/>
      <c r="AET13" s="89"/>
      <c r="AEU13" s="89"/>
      <c r="AEV13" s="89"/>
      <c r="AEW13" s="89"/>
      <c r="AEX13" s="89"/>
      <c r="AEY13" s="89"/>
      <c r="AEZ13" s="89"/>
      <c r="AFA13" s="89"/>
      <c r="AFB13" s="89"/>
      <c r="AFC13" s="89"/>
      <c r="AFD13" s="89"/>
      <c r="AFE13" s="89"/>
      <c r="AFF13" s="89"/>
      <c r="AFG13" s="89"/>
      <c r="AFH13" s="89"/>
      <c r="AFI13" s="89"/>
      <c r="AFJ13" s="89"/>
      <c r="AFK13" s="89"/>
      <c r="AFL13" s="89"/>
      <c r="AFM13" s="89"/>
      <c r="AFN13" s="89"/>
      <c r="AFO13" s="89"/>
      <c r="AFP13" s="89"/>
      <c r="AFQ13" s="89"/>
      <c r="AFR13" s="89"/>
      <c r="AFS13" s="89"/>
      <c r="AFT13" s="89"/>
      <c r="AFU13" s="89"/>
      <c r="AFV13" s="89"/>
      <c r="AFW13" s="89"/>
      <c r="AFX13" s="89"/>
      <c r="AFY13" s="89"/>
      <c r="AFZ13" s="89"/>
      <c r="AGA13" s="89"/>
      <c r="AGB13" s="89"/>
      <c r="AGC13" s="89"/>
      <c r="AGD13" s="89"/>
      <c r="AGE13" s="89"/>
      <c r="AGF13" s="89"/>
      <c r="AGG13" s="89"/>
      <c r="AGH13" s="89"/>
      <c r="AGI13" s="89"/>
      <c r="AGJ13" s="89"/>
      <c r="AGK13" s="89"/>
      <c r="AGL13" s="89"/>
      <c r="AGM13" s="89"/>
      <c r="AGN13" s="89"/>
      <c r="AGO13" s="89"/>
      <c r="AGP13" s="89"/>
      <c r="AGQ13" s="89"/>
      <c r="AGR13" s="89"/>
      <c r="AGS13" s="89"/>
      <c r="AGT13" s="89"/>
      <c r="AGU13" s="89"/>
      <c r="AGV13" s="89"/>
      <c r="AGW13" s="89"/>
      <c r="AGX13" s="89"/>
      <c r="AGY13" s="89"/>
      <c r="AGZ13" s="89"/>
      <c r="AHA13" s="89"/>
      <c r="AHB13" s="89"/>
      <c r="AHC13" s="89"/>
      <c r="AHD13" s="89"/>
      <c r="AHE13" s="89"/>
      <c r="AHF13" s="89"/>
      <c r="AHG13" s="89"/>
      <c r="AHH13" s="89"/>
      <c r="AHI13" s="89"/>
      <c r="AHJ13" s="89"/>
      <c r="AHK13" s="89"/>
      <c r="AHL13" s="89"/>
      <c r="AHM13" s="89"/>
      <c r="AHN13" s="89"/>
      <c r="AHO13" s="89"/>
      <c r="AHP13" s="89"/>
      <c r="AHQ13" s="89"/>
      <c r="AHR13" s="89"/>
      <c r="AHS13" s="89"/>
      <c r="AHT13" s="89"/>
      <c r="AHU13" s="89"/>
      <c r="AHV13" s="89"/>
      <c r="AHW13" s="89"/>
      <c r="AHX13" s="89"/>
      <c r="AHY13" s="89"/>
      <c r="AHZ13" s="89"/>
      <c r="AIA13" s="89"/>
      <c r="AIB13" s="89"/>
      <c r="AIC13" s="89"/>
      <c r="AID13" s="89"/>
      <c r="AIE13" s="89"/>
      <c r="AIF13" s="89"/>
      <c r="AIG13" s="89"/>
      <c r="AIH13" s="89"/>
      <c r="AII13" s="89"/>
      <c r="AIJ13" s="89"/>
      <c r="AIK13" s="89"/>
      <c r="AIL13" s="89"/>
      <c r="AIM13" s="89"/>
      <c r="AIN13" s="89"/>
      <c r="AIO13" s="89"/>
      <c r="AIP13" s="89"/>
      <c r="AIQ13" s="89"/>
      <c r="AIR13" s="89"/>
      <c r="AIS13" s="89"/>
      <c r="AIT13" s="89"/>
      <c r="AIU13" s="89"/>
      <c r="AIV13" s="89"/>
      <c r="AIW13" s="89"/>
      <c r="AIX13" s="89"/>
      <c r="AIY13" s="89"/>
      <c r="AIZ13" s="89"/>
      <c r="AJA13" s="89"/>
      <c r="AJB13" s="89"/>
      <c r="AJC13" s="89"/>
      <c r="AJD13" s="89"/>
      <c r="AJE13" s="89"/>
      <c r="AJF13" s="89"/>
      <c r="AJG13" s="89"/>
      <c r="AJH13" s="89"/>
      <c r="AJI13" s="89"/>
      <c r="AJJ13" s="89"/>
      <c r="AJK13" s="89"/>
      <c r="AJL13" s="89"/>
      <c r="AJM13" s="89"/>
      <c r="AJN13" s="89"/>
      <c r="AJO13" s="89"/>
      <c r="AJP13" s="89"/>
      <c r="AJQ13" s="89"/>
      <c r="AJR13" s="89"/>
      <c r="AJS13" s="89"/>
      <c r="AJT13" s="89"/>
      <c r="AJU13" s="89"/>
      <c r="AJV13" s="89"/>
      <c r="AJW13" s="89"/>
      <c r="AJX13" s="89"/>
      <c r="AJY13" s="89"/>
      <c r="AJZ13" s="89"/>
      <c r="AKA13" s="89"/>
      <c r="AKB13" s="89"/>
      <c r="AKC13" s="89"/>
      <c r="AKD13" s="89"/>
      <c r="AKE13" s="89"/>
      <c r="AKF13" s="89"/>
      <c r="AKG13" s="89"/>
      <c r="AKH13" s="89"/>
      <c r="AKI13" s="89"/>
      <c r="AKJ13" s="89"/>
      <c r="AKK13" s="89"/>
      <c r="AKL13" s="89"/>
      <c r="AKM13" s="89"/>
      <c r="AKN13" s="89"/>
      <c r="AKO13" s="89"/>
      <c r="AKP13" s="89"/>
      <c r="AKQ13" s="89"/>
      <c r="AKR13" s="89"/>
      <c r="AKS13" s="89"/>
      <c r="AKT13" s="89"/>
      <c r="AKU13" s="89"/>
      <c r="AKV13" s="89"/>
      <c r="AKW13" s="89"/>
      <c r="AKX13" s="89"/>
      <c r="AKY13" s="89"/>
      <c r="AKZ13" s="89"/>
      <c r="ALA13" s="89"/>
      <c r="ALB13" s="89"/>
      <c r="ALC13" s="89"/>
      <c r="ALD13" s="89"/>
      <c r="ALE13" s="89"/>
      <c r="ALF13" s="89"/>
      <c r="ALG13" s="89"/>
      <c r="ALH13" s="89"/>
      <c r="ALI13" s="89"/>
      <c r="ALJ13" s="89"/>
      <c r="ALK13" s="89"/>
      <c r="ALL13" s="89"/>
      <c r="ALM13" s="89"/>
      <c r="ALN13" s="89"/>
      <c r="ALO13" s="89"/>
      <c r="ALP13" s="89"/>
      <c r="ALQ13" s="89"/>
      <c r="ALR13" s="89"/>
      <c r="ALS13" s="89"/>
      <c r="ALT13" s="89"/>
      <c r="ALU13" s="89"/>
      <c r="ALV13" s="89"/>
      <c r="ALW13" s="89"/>
      <c r="ALX13" s="89"/>
      <c r="ALY13" s="89"/>
      <c r="ALZ13" s="89"/>
      <c r="AMA13" s="89"/>
      <c r="AMB13" s="89"/>
      <c r="AMC13" s="89"/>
      <c r="AMD13" s="89"/>
      <c r="AME13" s="89"/>
      <c r="AMF13" s="89"/>
      <c r="AMG13" s="89"/>
      <c r="AMH13" s="89"/>
      <c r="AMI13" s="89"/>
      <c r="AMJ13" s="89"/>
    </row>
    <row r="14" spans="1:1024" s="104" customFormat="1" hidden="1" outlineLevel="2">
      <c r="A14" s="98" t="s">
        <v>22</v>
      </c>
      <c r="B14" s="99">
        <v>16936.11</v>
      </c>
      <c r="C14" s="100"/>
      <c r="D14" s="100"/>
      <c r="E14" s="101"/>
      <c r="F14" s="102"/>
      <c r="G14" s="102"/>
      <c r="H14" s="101"/>
      <c r="I14" s="99">
        <v>16936.11</v>
      </c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  <c r="CT14" s="103"/>
      <c r="CU14" s="103"/>
      <c r="CV14" s="103"/>
      <c r="CW14" s="103"/>
      <c r="CX14" s="103"/>
      <c r="CY14" s="103"/>
      <c r="CZ14" s="103"/>
      <c r="DA14" s="103"/>
      <c r="DB14" s="103"/>
      <c r="DC14" s="103"/>
      <c r="DD14" s="103"/>
      <c r="DE14" s="103"/>
      <c r="DF14" s="103"/>
      <c r="DG14" s="103"/>
      <c r="DH14" s="103"/>
      <c r="DI14" s="103"/>
      <c r="DJ14" s="103"/>
      <c r="DK14" s="103"/>
      <c r="DL14" s="103"/>
      <c r="DM14" s="103"/>
      <c r="DN14" s="103"/>
      <c r="DO14" s="103"/>
      <c r="DP14" s="103"/>
      <c r="DQ14" s="103"/>
      <c r="DR14" s="103"/>
      <c r="DS14" s="103"/>
      <c r="DT14" s="103"/>
      <c r="DU14" s="103"/>
      <c r="DV14" s="103"/>
      <c r="DW14" s="103"/>
      <c r="DX14" s="103"/>
      <c r="DY14" s="103"/>
      <c r="DZ14" s="103"/>
      <c r="EA14" s="103"/>
      <c r="EB14" s="103"/>
      <c r="EC14" s="103"/>
      <c r="ED14" s="103"/>
      <c r="EE14" s="103"/>
      <c r="EF14" s="103"/>
      <c r="EG14" s="103"/>
      <c r="EH14" s="103"/>
      <c r="EI14" s="103"/>
      <c r="EJ14" s="103"/>
      <c r="EK14" s="103"/>
      <c r="EL14" s="103"/>
      <c r="EM14" s="103"/>
      <c r="EN14" s="103"/>
      <c r="EO14" s="103"/>
      <c r="EP14" s="103"/>
      <c r="EQ14" s="103"/>
      <c r="ER14" s="103"/>
      <c r="ES14" s="103"/>
      <c r="ET14" s="103"/>
      <c r="EU14" s="103"/>
      <c r="EV14" s="103"/>
      <c r="EW14" s="103"/>
      <c r="EX14" s="103"/>
      <c r="EY14" s="103"/>
      <c r="EZ14" s="103"/>
      <c r="FA14" s="103"/>
      <c r="FB14" s="103"/>
      <c r="FC14" s="103"/>
      <c r="FD14" s="103"/>
      <c r="FE14" s="103"/>
      <c r="FF14" s="103"/>
      <c r="FG14" s="103"/>
      <c r="FH14" s="103"/>
      <c r="FI14" s="103"/>
      <c r="FJ14" s="103"/>
      <c r="FK14" s="103"/>
      <c r="FL14" s="103"/>
      <c r="FM14" s="103"/>
      <c r="FN14" s="103"/>
      <c r="FO14" s="103"/>
      <c r="FP14" s="103"/>
      <c r="FQ14" s="103"/>
      <c r="FR14" s="103"/>
      <c r="FS14" s="103"/>
      <c r="FT14" s="103"/>
      <c r="FU14" s="103"/>
      <c r="FV14" s="103"/>
      <c r="FW14" s="103"/>
      <c r="FX14" s="103"/>
      <c r="FY14" s="103"/>
      <c r="FZ14" s="103"/>
      <c r="GA14" s="103"/>
      <c r="GB14" s="103"/>
      <c r="GC14" s="103"/>
      <c r="GD14" s="103"/>
      <c r="GE14" s="103"/>
      <c r="GF14" s="103"/>
      <c r="GG14" s="103"/>
      <c r="GH14" s="103"/>
      <c r="GI14" s="103"/>
      <c r="GJ14" s="103"/>
      <c r="GK14" s="103"/>
      <c r="GL14" s="103"/>
      <c r="GM14" s="103"/>
      <c r="GN14" s="103"/>
      <c r="GO14" s="103"/>
      <c r="GP14" s="103"/>
      <c r="GQ14" s="103"/>
      <c r="GR14" s="103"/>
      <c r="GS14" s="103"/>
      <c r="GT14" s="103"/>
      <c r="GU14" s="103"/>
      <c r="GV14" s="103"/>
      <c r="GW14" s="103"/>
      <c r="GX14" s="103"/>
      <c r="GY14" s="103"/>
      <c r="GZ14" s="103"/>
      <c r="HA14" s="103"/>
      <c r="HB14" s="103"/>
      <c r="HC14" s="103"/>
      <c r="HD14" s="103"/>
      <c r="HE14" s="103"/>
      <c r="HF14" s="103"/>
      <c r="HG14" s="103"/>
      <c r="HH14" s="103"/>
      <c r="HI14" s="103"/>
      <c r="HJ14" s="103"/>
      <c r="HK14" s="103"/>
      <c r="HL14" s="103"/>
      <c r="HM14" s="103"/>
      <c r="HN14" s="103"/>
      <c r="HO14" s="103"/>
      <c r="HP14" s="103"/>
      <c r="HQ14" s="103"/>
      <c r="HR14" s="103"/>
      <c r="HS14" s="103"/>
      <c r="HT14" s="103"/>
      <c r="HU14" s="103"/>
      <c r="HV14" s="103"/>
      <c r="HW14" s="103"/>
      <c r="HX14" s="103"/>
      <c r="HY14" s="103"/>
      <c r="HZ14" s="103"/>
      <c r="IA14" s="103"/>
      <c r="IB14" s="103"/>
      <c r="IC14" s="103"/>
      <c r="ID14" s="103"/>
      <c r="IE14" s="103"/>
      <c r="IF14" s="103"/>
      <c r="IG14" s="103"/>
      <c r="IH14" s="103"/>
      <c r="II14" s="103"/>
      <c r="IJ14" s="103"/>
      <c r="IK14" s="103"/>
      <c r="IL14" s="103"/>
      <c r="IM14" s="103"/>
      <c r="IN14" s="103"/>
      <c r="IO14" s="103"/>
      <c r="IP14" s="103"/>
      <c r="IQ14" s="103"/>
      <c r="IR14" s="103"/>
      <c r="IS14" s="103"/>
      <c r="IT14" s="103"/>
      <c r="IU14" s="103"/>
      <c r="IV14" s="103"/>
      <c r="IW14" s="103"/>
      <c r="IX14" s="103"/>
      <c r="IY14" s="103"/>
      <c r="IZ14" s="103"/>
      <c r="JA14" s="103"/>
      <c r="JB14" s="103"/>
      <c r="JC14" s="103"/>
      <c r="JD14" s="103"/>
      <c r="JE14" s="103"/>
      <c r="JF14" s="103"/>
      <c r="JG14" s="103"/>
      <c r="JH14" s="103"/>
      <c r="JI14" s="103"/>
      <c r="JJ14" s="103"/>
      <c r="JK14" s="103"/>
      <c r="JL14" s="103"/>
      <c r="JM14" s="103"/>
      <c r="JN14" s="103"/>
      <c r="JO14" s="103"/>
      <c r="JP14" s="103"/>
      <c r="JQ14" s="103"/>
      <c r="JR14" s="103"/>
      <c r="JS14" s="103"/>
      <c r="JT14" s="103"/>
      <c r="JU14" s="103"/>
      <c r="JV14" s="103"/>
      <c r="JW14" s="103"/>
      <c r="JX14" s="103"/>
      <c r="JY14" s="103"/>
      <c r="JZ14" s="103"/>
      <c r="KA14" s="103"/>
      <c r="KB14" s="103"/>
      <c r="KC14" s="103"/>
      <c r="KD14" s="103"/>
      <c r="KE14" s="103"/>
      <c r="KF14" s="103"/>
      <c r="KG14" s="103"/>
      <c r="KH14" s="103"/>
      <c r="KI14" s="103"/>
      <c r="KJ14" s="103"/>
      <c r="KK14" s="103"/>
      <c r="KL14" s="103"/>
      <c r="KM14" s="103"/>
      <c r="KN14" s="103"/>
      <c r="KO14" s="103"/>
      <c r="KP14" s="103"/>
      <c r="KQ14" s="103"/>
      <c r="KR14" s="103"/>
      <c r="KS14" s="103"/>
      <c r="KT14" s="103"/>
      <c r="KU14" s="103"/>
      <c r="KV14" s="103"/>
      <c r="KW14" s="103"/>
      <c r="KX14" s="103"/>
      <c r="KY14" s="103"/>
      <c r="KZ14" s="103"/>
      <c r="LA14" s="103"/>
      <c r="LB14" s="103"/>
      <c r="LC14" s="103"/>
      <c r="LD14" s="103"/>
      <c r="LE14" s="103"/>
      <c r="LF14" s="103"/>
      <c r="LG14" s="103"/>
      <c r="LH14" s="103"/>
      <c r="LI14" s="103"/>
      <c r="LJ14" s="103"/>
      <c r="LK14" s="103"/>
      <c r="LL14" s="103"/>
      <c r="LM14" s="103"/>
      <c r="LN14" s="103"/>
      <c r="LO14" s="103"/>
      <c r="LP14" s="103"/>
      <c r="LQ14" s="103"/>
      <c r="LR14" s="103"/>
      <c r="LS14" s="103"/>
      <c r="LT14" s="103"/>
      <c r="LU14" s="103"/>
      <c r="LV14" s="103"/>
      <c r="LW14" s="103"/>
      <c r="LX14" s="103"/>
      <c r="LY14" s="103"/>
      <c r="LZ14" s="103"/>
      <c r="MA14" s="103"/>
      <c r="MB14" s="103"/>
      <c r="MC14" s="103"/>
      <c r="MD14" s="103"/>
      <c r="ME14" s="103"/>
      <c r="MF14" s="103"/>
      <c r="MG14" s="103"/>
      <c r="MH14" s="103"/>
      <c r="MI14" s="103"/>
      <c r="MJ14" s="103"/>
      <c r="MK14" s="103"/>
      <c r="ML14" s="103"/>
      <c r="MM14" s="103"/>
      <c r="MN14" s="103"/>
      <c r="MO14" s="103"/>
      <c r="MP14" s="103"/>
      <c r="MQ14" s="103"/>
      <c r="MR14" s="103"/>
      <c r="MS14" s="103"/>
      <c r="MT14" s="103"/>
      <c r="MU14" s="103"/>
      <c r="MV14" s="103"/>
      <c r="MW14" s="103"/>
      <c r="MX14" s="103"/>
      <c r="MY14" s="103"/>
      <c r="MZ14" s="103"/>
      <c r="NA14" s="103"/>
      <c r="NB14" s="103"/>
      <c r="NC14" s="103"/>
      <c r="ND14" s="103"/>
      <c r="NE14" s="103"/>
      <c r="NF14" s="103"/>
      <c r="NG14" s="103"/>
      <c r="NH14" s="103"/>
      <c r="NI14" s="103"/>
      <c r="NJ14" s="103"/>
      <c r="NK14" s="103"/>
      <c r="NL14" s="103"/>
      <c r="NM14" s="103"/>
      <c r="NN14" s="103"/>
      <c r="NO14" s="103"/>
      <c r="NP14" s="103"/>
      <c r="NQ14" s="103"/>
      <c r="NR14" s="103"/>
      <c r="NS14" s="103"/>
      <c r="NT14" s="103"/>
      <c r="NU14" s="103"/>
      <c r="NV14" s="103"/>
      <c r="NW14" s="103"/>
      <c r="NX14" s="103"/>
      <c r="NY14" s="103"/>
      <c r="NZ14" s="103"/>
      <c r="OA14" s="103"/>
      <c r="OB14" s="103"/>
      <c r="OC14" s="103"/>
      <c r="OD14" s="103"/>
      <c r="OE14" s="103"/>
      <c r="OF14" s="103"/>
      <c r="OG14" s="103"/>
      <c r="OH14" s="103"/>
      <c r="OI14" s="103"/>
      <c r="OJ14" s="103"/>
      <c r="OK14" s="103"/>
      <c r="OL14" s="103"/>
      <c r="OM14" s="103"/>
      <c r="ON14" s="103"/>
      <c r="OO14" s="103"/>
      <c r="OP14" s="103"/>
      <c r="OQ14" s="103"/>
      <c r="OR14" s="103"/>
      <c r="OS14" s="103"/>
      <c r="OT14" s="103"/>
      <c r="OU14" s="103"/>
      <c r="OV14" s="103"/>
      <c r="OW14" s="103"/>
      <c r="OX14" s="103"/>
      <c r="OY14" s="103"/>
      <c r="OZ14" s="103"/>
      <c r="PA14" s="103"/>
      <c r="PB14" s="103"/>
      <c r="PC14" s="103"/>
      <c r="PD14" s="103"/>
      <c r="PE14" s="103"/>
      <c r="PF14" s="103"/>
      <c r="PG14" s="103"/>
      <c r="PH14" s="103"/>
      <c r="PI14" s="103"/>
      <c r="PJ14" s="103"/>
      <c r="PK14" s="103"/>
      <c r="PL14" s="103"/>
      <c r="PM14" s="103"/>
      <c r="PN14" s="103"/>
      <c r="PO14" s="103"/>
      <c r="PP14" s="103"/>
      <c r="PQ14" s="103"/>
      <c r="PR14" s="103"/>
      <c r="PS14" s="103"/>
      <c r="PT14" s="103"/>
      <c r="PU14" s="103"/>
      <c r="PV14" s="103"/>
      <c r="PW14" s="103"/>
      <c r="PX14" s="103"/>
      <c r="PY14" s="103"/>
      <c r="PZ14" s="103"/>
      <c r="QA14" s="103"/>
      <c r="QB14" s="103"/>
      <c r="QC14" s="103"/>
      <c r="QD14" s="103"/>
      <c r="QE14" s="103"/>
      <c r="QF14" s="103"/>
      <c r="QG14" s="103"/>
      <c r="QH14" s="103"/>
      <c r="QI14" s="103"/>
      <c r="QJ14" s="103"/>
      <c r="QK14" s="103"/>
      <c r="QL14" s="103"/>
      <c r="QM14" s="103"/>
      <c r="QN14" s="103"/>
      <c r="QO14" s="103"/>
      <c r="QP14" s="103"/>
      <c r="QQ14" s="103"/>
      <c r="QR14" s="103"/>
      <c r="QS14" s="103"/>
      <c r="QT14" s="103"/>
      <c r="QU14" s="103"/>
      <c r="QV14" s="103"/>
      <c r="QW14" s="103"/>
      <c r="QX14" s="103"/>
      <c r="QY14" s="103"/>
      <c r="QZ14" s="103"/>
      <c r="RA14" s="103"/>
      <c r="RB14" s="103"/>
      <c r="RC14" s="103"/>
      <c r="RD14" s="103"/>
      <c r="RE14" s="103"/>
      <c r="RF14" s="103"/>
      <c r="RG14" s="103"/>
      <c r="RH14" s="103"/>
      <c r="RI14" s="103"/>
      <c r="RJ14" s="103"/>
      <c r="RK14" s="103"/>
      <c r="RL14" s="103"/>
      <c r="RM14" s="103"/>
      <c r="RN14" s="103"/>
      <c r="RO14" s="103"/>
      <c r="RP14" s="103"/>
      <c r="RQ14" s="103"/>
      <c r="RR14" s="103"/>
      <c r="RS14" s="103"/>
      <c r="RT14" s="103"/>
      <c r="RU14" s="103"/>
      <c r="RV14" s="103"/>
      <c r="RW14" s="103"/>
      <c r="RX14" s="103"/>
      <c r="RY14" s="103"/>
      <c r="RZ14" s="103"/>
      <c r="SA14" s="103"/>
      <c r="SB14" s="103"/>
      <c r="SC14" s="103"/>
      <c r="SD14" s="103"/>
      <c r="SE14" s="103"/>
      <c r="SF14" s="103"/>
      <c r="SG14" s="103"/>
      <c r="SH14" s="103"/>
      <c r="SI14" s="103"/>
      <c r="SJ14" s="103"/>
      <c r="SK14" s="103"/>
      <c r="SL14" s="103"/>
      <c r="SM14" s="103"/>
      <c r="SN14" s="103"/>
      <c r="SO14" s="103"/>
      <c r="SP14" s="103"/>
      <c r="SQ14" s="103"/>
      <c r="SR14" s="103"/>
      <c r="SS14" s="103"/>
      <c r="ST14" s="103"/>
      <c r="SU14" s="103"/>
      <c r="SV14" s="103"/>
      <c r="SW14" s="103"/>
      <c r="SX14" s="103"/>
      <c r="SY14" s="103"/>
      <c r="SZ14" s="103"/>
      <c r="TA14" s="103"/>
      <c r="TB14" s="103"/>
      <c r="TC14" s="103"/>
      <c r="TD14" s="103"/>
      <c r="TE14" s="103"/>
      <c r="TF14" s="103"/>
      <c r="TG14" s="103"/>
      <c r="TH14" s="103"/>
      <c r="TI14" s="103"/>
      <c r="TJ14" s="103"/>
      <c r="TK14" s="103"/>
      <c r="TL14" s="103"/>
      <c r="TM14" s="103"/>
      <c r="TN14" s="103"/>
      <c r="TO14" s="103"/>
      <c r="TP14" s="103"/>
      <c r="TQ14" s="103"/>
      <c r="TR14" s="103"/>
      <c r="TS14" s="103"/>
      <c r="TT14" s="103"/>
      <c r="TU14" s="103"/>
      <c r="TV14" s="103"/>
      <c r="TW14" s="103"/>
      <c r="TX14" s="103"/>
      <c r="TY14" s="103"/>
      <c r="TZ14" s="103"/>
      <c r="UA14" s="103"/>
      <c r="UB14" s="103"/>
      <c r="UC14" s="103"/>
      <c r="UD14" s="103"/>
      <c r="UE14" s="103"/>
      <c r="UF14" s="103"/>
      <c r="UG14" s="103"/>
      <c r="UH14" s="103"/>
      <c r="UI14" s="103"/>
      <c r="UJ14" s="103"/>
      <c r="UK14" s="103"/>
      <c r="UL14" s="103"/>
      <c r="UM14" s="103"/>
      <c r="UN14" s="103"/>
      <c r="UO14" s="103"/>
      <c r="UP14" s="103"/>
      <c r="UQ14" s="103"/>
      <c r="UR14" s="103"/>
      <c r="US14" s="103"/>
      <c r="UT14" s="103"/>
      <c r="UU14" s="103"/>
      <c r="UV14" s="103"/>
      <c r="UW14" s="103"/>
      <c r="UX14" s="103"/>
      <c r="UY14" s="103"/>
      <c r="UZ14" s="103"/>
      <c r="VA14" s="103"/>
      <c r="VB14" s="103"/>
      <c r="VC14" s="103"/>
      <c r="VD14" s="103"/>
      <c r="VE14" s="103"/>
      <c r="VF14" s="103"/>
      <c r="VG14" s="103"/>
      <c r="VH14" s="103"/>
      <c r="VI14" s="103"/>
      <c r="VJ14" s="103"/>
      <c r="VK14" s="103"/>
      <c r="VL14" s="103"/>
      <c r="VM14" s="103"/>
      <c r="VN14" s="103"/>
      <c r="VO14" s="103"/>
      <c r="VP14" s="103"/>
      <c r="VQ14" s="103"/>
      <c r="VR14" s="103"/>
      <c r="VS14" s="103"/>
      <c r="VT14" s="103"/>
      <c r="VU14" s="103"/>
      <c r="VV14" s="103"/>
      <c r="VW14" s="103"/>
      <c r="VX14" s="103"/>
      <c r="VY14" s="103"/>
      <c r="VZ14" s="103"/>
      <c r="WA14" s="103"/>
      <c r="WB14" s="103"/>
      <c r="WC14" s="103"/>
      <c r="WD14" s="103"/>
      <c r="WE14" s="103"/>
      <c r="WF14" s="103"/>
      <c r="WG14" s="103"/>
      <c r="WH14" s="103"/>
      <c r="WI14" s="103"/>
      <c r="WJ14" s="103"/>
      <c r="WK14" s="103"/>
      <c r="WL14" s="103"/>
      <c r="WM14" s="103"/>
      <c r="WN14" s="103"/>
      <c r="WO14" s="103"/>
      <c r="WP14" s="103"/>
      <c r="WQ14" s="103"/>
      <c r="WR14" s="103"/>
      <c r="WS14" s="103"/>
      <c r="WT14" s="103"/>
      <c r="WU14" s="103"/>
      <c r="WV14" s="103"/>
      <c r="WW14" s="103"/>
      <c r="WX14" s="103"/>
      <c r="WY14" s="103"/>
      <c r="WZ14" s="103"/>
      <c r="XA14" s="103"/>
      <c r="XB14" s="103"/>
      <c r="XC14" s="103"/>
      <c r="XD14" s="103"/>
      <c r="XE14" s="103"/>
      <c r="XF14" s="103"/>
      <c r="XG14" s="103"/>
      <c r="XH14" s="103"/>
      <c r="XI14" s="103"/>
      <c r="XJ14" s="103"/>
      <c r="XK14" s="103"/>
      <c r="XL14" s="103"/>
      <c r="XM14" s="103"/>
      <c r="XN14" s="103"/>
      <c r="XO14" s="103"/>
      <c r="XP14" s="103"/>
      <c r="XQ14" s="103"/>
      <c r="XR14" s="103"/>
      <c r="XS14" s="103"/>
      <c r="XT14" s="103"/>
      <c r="XU14" s="103"/>
      <c r="XV14" s="103"/>
      <c r="XW14" s="103"/>
      <c r="XX14" s="103"/>
      <c r="XY14" s="103"/>
      <c r="XZ14" s="103"/>
      <c r="YA14" s="103"/>
      <c r="YB14" s="103"/>
      <c r="YC14" s="103"/>
      <c r="YD14" s="103"/>
      <c r="YE14" s="103"/>
      <c r="YF14" s="103"/>
      <c r="YG14" s="103"/>
      <c r="YH14" s="103"/>
      <c r="YI14" s="103"/>
      <c r="YJ14" s="103"/>
      <c r="YK14" s="103"/>
      <c r="YL14" s="103"/>
      <c r="YM14" s="103"/>
      <c r="YN14" s="103"/>
      <c r="YO14" s="103"/>
      <c r="YP14" s="103"/>
      <c r="YQ14" s="103"/>
      <c r="YR14" s="103"/>
      <c r="YS14" s="103"/>
      <c r="YT14" s="103"/>
      <c r="YU14" s="103"/>
      <c r="YV14" s="103"/>
      <c r="YW14" s="103"/>
      <c r="YX14" s="103"/>
      <c r="YY14" s="103"/>
      <c r="YZ14" s="103"/>
      <c r="ZA14" s="103"/>
      <c r="ZB14" s="103"/>
      <c r="ZC14" s="103"/>
      <c r="ZD14" s="103"/>
      <c r="ZE14" s="103"/>
      <c r="ZF14" s="103"/>
      <c r="ZG14" s="103"/>
      <c r="ZH14" s="103"/>
      <c r="ZI14" s="103"/>
      <c r="ZJ14" s="103"/>
      <c r="ZK14" s="103"/>
      <c r="ZL14" s="103"/>
      <c r="ZM14" s="103"/>
      <c r="ZN14" s="103"/>
      <c r="ZO14" s="103"/>
      <c r="ZP14" s="103"/>
      <c r="ZQ14" s="103"/>
      <c r="ZR14" s="103"/>
      <c r="ZS14" s="103"/>
      <c r="ZT14" s="103"/>
      <c r="ZU14" s="103"/>
      <c r="ZV14" s="103"/>
      <c r="ZW14" s="103"/>
      <c r="ZX14" s="103"/>
      <c r="ZY14" s="103"/>
      <c r="ZZ14" s="103"/>
      <c r="AAA14" s="103"/>
      <c r="AAB14" s="103"/>
      <c r="AAC14" s="103"/>
      <c r="AAD14" s="103"/>
      <c r="AAE14" s="103"/>
      <c r="AAF14" s="103"/>
      <c r="AAG14" s="103"/>
      <c r="AAH14" s="103"/>
      <c r="AAI14" s="103"/>
      <c r="AAJ14" s="103"/>
      <c r="AAK14" s="103"/>
      <c r="AAL14" s="103"/>
      <c r="AAM14" s="103"/>
      <c r="AAN14" s="103"/>
      <c r="AAO14" s="103"/>
      <c r="AAP14" s="103"/>
      <c r="AAQ14" s="103"/>
      <c r="AAR14" s="103"/>
      <c r="AAS14" s="103"/>
      <c r="AAT14" s="103"/>
      <c r="AAU14" s="103"/>
      <c r="AAV14" s="103"/>
      <c r="AAW14" s="103"/>
      <c r="AAX14" s="103"/>
      <c r="AAY14" s="103"/>
      <c r="AAZ14" s="103"/>
      <c r="ABA14" s="103"/>
      <c r="ABB14" s="103"/>
      <c r="ABC14" s="103"/>
      <c r="ABD14" s="103"/>
      <c r="ABE14" s="103"/>
      <c r="ABF14" s="103"/>
      <c r="ABG14" s="103"/>
      <c r="ABH14" s="103"/>
      <c r="ABI14" s="103"/>
      <c r="ABJ14" s="103"/>
      <c r="ABK14" s="103"/>
      <c r="ABL14" s="103"/>
      <c r="ABM14" s="103"/>
      <c r="ABN14" s="103"/>
      <c r="ABO14" s="103"/>
      <c r="ABP14" s="103"/>
      <c r="ABQ14" s="103"/>
      <c r="ABR14" s="103"/>
      <c r="ABS14" s="103"/>
      <c r="ABT14" s="103"/>
      <c r="ABU14" s="103"/>
      <c r="ABV14" s="103"/>
      <c r="ABW14" s="103"/>
      <c r="ABX14" s="103"/>
      <c r="ABY14" s="103"/>
      <c r="ABZ14" s="103"/>
      <c r="ACA14" s="103"/>
      <c r="ACB14" s="103"/>
      <c r="ACC14" s="103"/>
      <c r="ACD14" s="103"/>
      <c r="ACE14" s="103"/>
      <c r="ACF14" s="103"/>
      <c r="ACG14" s="103"/>
      <c r="ACH14" s="103"/>
      <c r="ACI14" s="103"/>
      <c r="ACJ14" s="103"/>
      <c r="ACK14" s="103"/>
      <c r="ACL14" s="103"/>
      <c r="ACM14" s="103"/>
      <c r="ACN14" s="103"/>
      <c r="ACO14" s="103"/>
      <c r="ACP14" s="103"/>
      <c r="ACQ14" s="103"/>
      <c r="ACR14" s="103"/>
      <c r="ACS14" s="103"/>
      <c r="ACT14" s="103"/>
      <c r="ACU14" s="103"/>
      <c r="ACV14" s="103"/>
      <c r="ACW14" s="103"/>
      <c r="ACX14" s="103"/>
      <c r="ACY14" s="103"/>
      <c r="ACZ14" s="103"/>
      <c r="ADA14" s="103"/>
      <c r="ADB14" s="103"/>
      <c r="ADC14" s="103"/>
      <c r="ADD14" s="103"/>
      <c r="ADE14" s="103"/>
      <c r="ADF14" s="103"/>
      <c r="ADG14" s="103"/>
      <c r="ADH14" s="103"/>
      <c r="ADI14" s="103"/>
      <c r="ADJ14" s="103"/>
      <c r="ADK14" s="103"/>
      <c r="ADL14" s="103"/>
      <c r="ADM14" s="103"/>
      <c r="ADN14" s="103"/>
      <c r="ADO14" s="103"/>
      <c r="ADP14" s="103"/>
      <c r="ADQ14" s="103"/>
      <c r="ADR14" s="103"/>
      <c r="ADS14" s="103"/>
      <c r="ADT14" s="103"/>
      <c r="ADU14" s="103"/>
      <c r="ADV14" s="103"/>
      <c r="ADW14" s="103"/>
      <c r="ADX14" s="103"/>
      <c r="ADY14" s="103"/>
      <c r="ADZ14" s="103"/>
      <c r="AEA14" s="103"/>
      <c r="AEB14" s="103"/>
      <c r="AEC14" s="103"/>
      <c r="AED14" s="103"/>
      <c r="AEE14" s="103"/>
      <c r="AEF14" s="103"/>
      <c r="AEG14" s="103"/>
      <c r="AEH14" s="103"/>
      <c r="AEI14" s="103"/>
      <c r="AEJ14" s="103"/>
      <c r="AEK14" s="103"/>
      <c r="AEL14" s="103"/>
      <c r="AEM14" s="103"/>
      <c r="AEN14" s="103"/>
      <c r="AEO14" s="103"/>
      <c r="AEP14" s="103"/>
      <c r="AEQ14" s="103"/>
      <c r="AER14" s="103"/>
      <c r="AES14" s="103"/>
      <c r="AET14" s="103"/>
      <c r="AEU14" s="103"/>
      <c r="AEV14" s="103"/>
      <c r="AEW14" s="103"/>
      <c r="AEX14" s="103"/>
      <c r="AEY14" s="103"/>
      <c r="AEZ14" s="103"/>
      <c r="AFA14" s="103"/>
      <c r="AFB14" s="103"/>
      <c r="AFC14" s="103"/>
      <c r="AFD14" s="103"/>
      <c r="AFE14" s="103"/>
      <c r="AFF14" s="103"/>
      <c r="AFG14" s="103"/>
      <c r="AFH14" s="103"/>
      <c r="AFI14" s="103"/>
      <c r="AFJ14" s="103"/>
      <c r="AFK14" s="103"/>
      <c r="AFL14" s="103"/>
      <c r="AFM14" s="103"/>
      <c r="AFN14" s="103"/>
      <c r="AFO14" s="103"/>
      <c r="AFP14" s="103"/>
      <c r="AFQ14" s="103"/>
      <c r="AFR14" s="103"/>
      <c r="AFS14" s="103"/>
      <c r="AFT14" s="103"/>
      <c r="AFU14" s="103"/>
      <c r="AFV14" s="103"/>
      <c r="AFW14" s="103"/>
      <c r="AFX14" s="103"/>
      <c r="AFY14" s="103"/>
      <c r="AFZ14" s="103"/>
      <c r="AGA14" s="103"/>
      <c r="AGB14" s="103"/>
      <c r="AGC14" s="103"/>
      <c r="AGD14" s="103"/>
      <c r="AGE14" s="103"/>
      <c r="AGF14" s="103"/>
      <c r="AGG14" s="103"/>
      <c r="AGH14" s="103"/>
      <c r="AGI14" s="103"/>
      <c r="AGJ14" s="103"/>
      <c r="AGK14" s="103"/>
      <c r="AGL14" s="103"/>
      <c r="AGM14" s="103"/>
      <c r="AGN14" s="103"/>
      <c r="AGO14" s="103"/>
      <c r="AGP14" s="103"/>
      <c r="AGQ14" s="103"/>
      <c r="AGR14" s="103"/>
      <c r="AGS14" s="103"/>
      <c r="AGT14" s="103"/>
      <c r="AGU14" s="103"/>
      <c r="AGV14" s="103"/>
      <c r="AGW14" s="103"/>
      <c r="AGX14" s="103"/>
      <c r="AGY14" s="103"/>
      <c r="AGZ14" s="103"/>
      <c r="AHA14" s="103"/>
      <c r="AHB14" s="103"/>
      <c r="AHC14" s="103"/>
      <c r="AHD14" s="103"/>
      <c r="AHE14" s="103"/>
      <c r="AHF14" s="103"/>
      <c r="AHG14" s="103"/>
      <c r="AHH14" s="103"/>
      <c r="AHI14" s="103"/>
      <c r="AHJ14" s="103"/>
      <c r="AHK14" s="103"/>
      <c r="AHL14" s="103"/>
      <c r="AHM14" s="103"/>
      <c r="AHN14" s="103"/>
      <c r="AHO14" s="103"/>
      <c r="AHP14" s="103"/>
      <c r="AHQ14" s="103"/>
      <c r="AHR14" s="103"/>
      <c r="AHS14" s="103"/>
      <c r="AHT14" s="103"/>
      <c r="AHU14" s="103"/>
      <c r="AHV14" s="103"/>
      <c r="AHW14" s="103"/>
      <c r="AHX14" s="103"/>
      <c r="AHY14" s="103"/>
      <c r="AHZ14" s="103"/>
      <c r="AIA14" s="103"/>
      <c r="AIB14" s="103"/>
      <c r="AIC14" s="103"/>
      <c r="AID14" s="103"/>
      <c r="AIE14" s="103"/>
      <c r="AIF14" s="103"/>
      <c r="AIG14" s="103"/>
      <c r="AIH14" s="103"/>
      <c r="AII14" s="103"/>
      <c r="AIJ14" s="103"/>
      <c r="AIK14" s="103"/>
      <c r="AIL14" s="103"/>
      <c r="AIM14" s="103"/>
      <c r="AIN14" s="103"/>
      <c r="AIO14" s="103"/>
      <c r="AIP14" s="103"/>
      <c r="AIQ14" s="103"/>
      <c r="AIR14" s="103"/>
      <c r="AIS14" s="103"/>
      <c r="AIT14" s="103"/>
      <c r="AIU14" s="103"/>
      <c r="AIV14" s="103"/>
      <c r="AIW14" s="103"/>
      <c r="AIX14" s="103"/>
      <c r="AIY14" s="103"/>
      <c r="AIZ14" s="103"/>
      <c r="AJA14" s="103"/>
      <c r="AJB14" s="103"/>
      <c r="AJC14" s="103"/>
      <c r="AJD14" s="103"/>
      <c r="AJE14" s="103"/>
      <c r="AJF14" s="103"/>
      <c r="AJG14" s="103"/>
      <c r="AJH14" s="103"/>
      <c r="AJI14" s="103"/>
      <c r="AJJ14" s="103"/>
      <c r="AJK14" s="103"/>
      <c r="AJL14" s="103"/>
      <c r="AJM14" s="103"/>
      <c r="AJN14" s="103"/>
      <c r="AJO14" s="103"/>
      <c r="AJP14" s="103"/>
      <c r="AJQ14" s="103"/>
      <c r="AJR14" s="103"/>
      <c r="AJS14" s="103"/>
      <c r="AJT14" s="103"/>
      <c r="AJU14" s="103"/>
      <c r="AJV14" s="103"/>
      <c r="AJW14" s="103"/>
      <c r="AJX14" s="103"/>
      <c r="AJY14" s="103"/>
      <c r="AJZ14" s="103"/>
      <c r="AKA14" s="103"/>
      <c r="AKB14" s="103"/>
      <c r="AKC14" s="103"/>
      <c r="AKD14" s="103"/>
      <c r="AKE14" s="103"/>
      <c r="AKF14" s="103"/>
      <c r="AKG14" s="103"/>
      <c r="AKH14" s="103"/>
      <c r="AKI14" s="103"/>
      <c r="AKJ14" s="103"/>
      <c r="AKK14" s="103"/>
      <c r="AKL14" s="103"/>
      <c r="AKM14" s="103"/>
      <c r="AKN14" s="103"/>
      <c r="AKO14" s="103"/>
      <c r="AKP14" s="103"/>
      <c r="AKQ14" s="103"/>
      <c r="AKR14" s="103"/>
      <c r="AKS14" s="103"/>
      <c r="AKT14" s="103"/>
      <c r="AKU14" s="103"/>
      <c r="AKV14" s="103"/>
      <c r="AKW14" s="103"/>
      <c r="AKX14" s="103"/>
      <c r="AKY14" s="103"/>
      <c r="AKZ14" s="103"/>
      <c r="ALA14" s="103"/>
      <c r="ALB14" s="103"/>
      <c r="ALC14" s="103"/>
      <c r="ALD14" s="103"/>
      <c r="ALE14" s="103"/>
      <c r="ALF14" s="103"/>
      <c r="ALG14" s="103"/>
      <c r="ALH14" s="103"/>
      <c r="ALI14" s="103"/>
      <c r="ALJ14" s="103"/>
      <c r="ALK14" s="103"/>
      <c r="ALL14" s="103"/>
      <c r="ALM14" s="103"/>
      <c r="ALN14" s="103"/>
      <c r="ALO14" s="103"/>
      <c r="ALP14" s="103"/>
      <c r="ALQ14" s="103"/>
      <c r="ALR14" s="103"/>
      <c r="ALS14" s="103"/>
      <c r="ALT14" s="103"/>
      <c r="ALU14" s="103"/>
      <c r="ALV14" s="103"/>
      <c r="ALW14" s="103"/>
      <c r="ALX14" s="103"/>
      <c r="ALY14" s="103"/>
      <c r="ALZ14" s="103"/>
      <c r="AMA14" s="103"/>
      <c r="AMB14" s="103"/>
      <c r="AMC14" s="103"/>
      <c r="AMD14" s="103"/>
      <c r="AME14" s="103"/>
      <c r="AMF14" s="103"/>
      <c r="AMG14" s="103"/>
      <c r="AMH14" s="103"/>
      <c r="AMI14" s="103"/>
      <c r="AMJ14" s="103"/>
    </row>
    <row r="15" spans="1:1024" s="104" customFormat="1" hidden="1" outlineLevel="2">
      <c r="A15" s="98" t="s">
        <v>23</v>
      </c>
      <c r="B15" s="99">
        <v>157157.94</v>
      </c>
      <c r="C15" s="99">
        <v>104139.22</v>
      </c>
      <c r="D15" s="100"/>
      <c r="E15" s="105">
        <v>104139.22</v>
      </c>
      <c r="F15" s="99">
        <v>90409.93</v>
      </c>
      <c r="G15" s="102"/>
      <c r="H15" s="105">
        <v>90409.93</v>
      </c>
      <c r="I15" s="99">
        <v>170887.23</v>
      </c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3"/>
      <c r="CU15" s="103"/>
      <c r="CV15" s="103"/>
      <c r="CW15" s="103"/>
      <c r="CX15" s="103"/>
      <c r="CY15" s="103"/>
      <c r="CZ15" s="103"/>
      <c r="DA15" s="103"/>
      <c r="DB15" s="103"/>
      <c r="DC15" s="103"/>
      <c r="DD15" s="103"/>
      <c r="DE15" s="103"/>
      <c r="DF15" s="103"/>
      <c r="DG15" s="103"/>
      <c r="DH15" s="103"/>
      <c r="DI15" s="103"/>
      <c r="DJ15" s="103"/>
      <c r="DK15" s="103"/>
      <c r="DL15" s="103"/>
      <c r="DM15" s="103"/>
      <c r="DN15" s="103"/>
      <c r="DO15" s="103"/>
      <c r="DP15" s="103"/>
      <c r="DQ15" s="103"/>
      <c r="DR15" s="103"/>
      <c r="DS15" s="103"/>
      <c r="DT15" s="103"/>
      <c r="DU15" s="103"/>
      <c r="DV15" s="103"/>
      <c r="DW15" s="103"/>
      <c r="DX15" s="103"/>
      <c r="DY15" s="103"/>
      <c r="DZ15" s="103"/>
      <c r="EA15" s="103"/>
      <c r="EB15" s="103"/>
      <c r="EC15" s="103"/>
      <c r="ED15" s="103"/>
      <c r="EE15" s="103"/>
      <c r="EF15" s="103"/>
      <c r="EG15" s="103"/>
      <c r="EH15" s="103"/>
      <c r="EI15" s="103"/>
      <c r="EJ15" s="103"/>
      <c r="EK15" s="103"/>
      <c r="EL15" s="103"/>
      <c r="EM15" s="103"/>
      <c r="EN15" s="103"/>
      <c r="EO15" s="103"/>
      <c r="EP15" s="103"/>
      <c r="EQ15" s="103"/>
      <c r="ER15" s="103"/>
      <c r="ES15" s="103"/>
      <c r="ET15" s="103"/>
      <c r="EU15" s="103"/>
      <c r="EV15" s="103"/>
      <c r="EW15" s="103"/>
      <c r="EX15" s="103"/>
      <c r="EY15" s="103"/>
      <c r="EZ15" s="103"/>
      <c r="FA15" s="103"/>
      <c r="FB15" s="103"/>
      <c r="FC15" s="103"/>
      <c r="FD15" s="103"/>
      <c r="FE15" s="103"/>
      <c r="FF15" s="103"/>
      <c r="FG15" s="103"/>
      <c r="FH15" s="103"/>
      <c r="FI15" s="103"/>
      <c r="FJ15" s="103"/>
      <c r="FK15" s="103"/>
      <c r="FL15" s="103"/>
      <c r="FM15" s="103"/>
      <c r="FN15" s="103"/>
      <c r="FO15" s="103"/>
      <c r="FP15" s="103"/>
      <c r="FQ15" s="103"/>
      <c r="FR15" s="103"/>
      <c r="FS15" s="103"/>
      <c r="FT15" s="103"/>
      <c r="FU15" s="103"/>
      <c r="FV15" s="103"/>
      <c r="FW15" s="103"/>
      <c r="FX15" s="103"/>
      <c r="FY15" s="103"/>
      <c r="FZ15" s="103"/>
      <c r="GA15" s="103"/>
      <c r="GB15" s="103"/>
      <c r="GC15" s="103"/>
      <c r="GD15" s="103"/>
      <c r="GE15" s="103"/>
      <c r="GF15" s="103"/>
      <c r="GG15" s="103"/>
      <c r="GH15" s="103"/>
      <c r="GI15" s="103"/>
      <c r="GJ15" s="103"/>
      <c r="GK15" s="103"/>
      <c r="GL15" s="103"/>
      <c r="GM15" s="103"/>
      <c r="GN15" s="103"/>
      <c r="GO15" s="103"/>
      <c r="GP15" s="103"/>
      <c r="GQ15" s="103"/>
      <c r="GR15" s="103"/>
      <c r="GS15" s="103"/>
      <c r="GT15" s="103"/>
      <c r="GU15" s="103"/>
      <c r="GV15" s="103"/>
      <c r="GW15" s="103"/>
      <c r="GX15" s="103"/>
      <c r="GY15" s="103"/>
      <c r="GZ15" s="103"/>
      <c r="HA15" s="103"/>
      <c r="HB15" s="103"/>
      <c r="HC15" s="103"/>
      <c r="HD15" s="103"/>
      <c r="HE15" s="103"/>
      <c r="HF15" s="103"/>
      <c r="HG15" s="103"/>
      <c r="HH15" s="103"/>
      <c r="HI15" s="103"/>
      <c r="HJ15" s="103"/>
      <c r="HK15" s="103"/>
      <c r="HL15" s="103"/>
      <c r="HM15" s="103"/>
      <c r="HN15" s="103"/>
      <c r="HO15" s="103"/>
      <c r="HP15" s="103"/>
      <c r="HQ15" s="103"/>
      <c r="HR15" s="103"/>
      <c r="HS15" s="103"/>
      <c r="HT15" s="103"/>
      <c r="HU15" s="103"/>
      <c r="HV15" s="103"/>
      <c r="HW15" s="103"/>
      <c r="HX15" s="103"/>
      <c r="HY15" s="103"/>
      <c r="HZ15" s="103"/>
      <c r="IA15" s="103"/>
      <c r="IB15" s="103"/>
      <c r="IC15" s="103"/>
      <c r="ID15" s="103"/>
      <c r="IE15" s="103"/>
      <c r="IF15" s="103"/>
      <c r="IG15" s="103"/>
      <c r="IH15" s="103"/>
      <c r="II15" s="103"/>
      <c r="IJ15" s="103"/>
      <c r="IK15" s="103"/>
      <c r="IL15" s="103"/>
      <c r="IM15" s="103"/>
      <c r="IN15" s="103"/>
      <c r="IO15" s="103"/>
      <c r="IP15" s="103"/>
      <c r="IQ15" s="103"/>
      <c r="IR15" s="103"/>
      <c r="IS15" s="103"/>
      <c r="IT15" s="103"/>
      <c r="IU15" s="103"/>
      <c r="IV15" s="103"/>
      <c r="IW15" s="103"/>
      <c r="IX15" s="103"/>
      <c r="IY15" s="103"/>
      <c r="IZ15" s="103"/>
      <c r="JA15" s="103"/>
      <c r="JB15" s="103"/>
      <c r="JC15" s="103"/>
      <c r="JD15" s="103"/>
      <c r="JE15" s="103"/>
      <c r="JF15" s="103"/>
      <c r="JG15" s="103"/>
      <c r="JH15" s="103"/>
      <c r="JI15" s="103"/>
      <c r="JJ15" s="103"/>
      <c r="JK15" s="103"/>
      <c r="JL15" s="103"/>
      <c r="JM15" s="103"/>
      <c r="JN15" s="103"/>
      <c r="JO15" s="103"/>
      <c r="JP15" s="103"/>
      <c r="JQ15" s="103"/>
      <c r="JR15" s="103"/>
      <c r="JS15" s="103"/>
      <c r="JT15" s="103"/>
      <c r="JU15" s="103"/>
      <c r="JV15" s="103"/>
      <c r="JW15" s="103"/>
      <c r="JX15" s="103"/>
      <c r="JY15" s="103"/>
      <c r="JZ15" s="103"/>
      <c r="KA15" s="103"/>
      <c r="KB15" s="103"/>
      <c r="KC15" s="103"/>
      <c r="KD15" s="103"/>
      <c r="KE15" s="103"/>
      <c r="KF15" s="103"/>
      <c r="KG15" s="103"/>
      <c r="KH15" s="103"/>
      <c r="KI15" s="103"/>
      <c r="KJ15" s="103"/>
      <c r="KK15" s="103"/>
      <c r="KL15" s="103"/>
      <c r="KM15" s="103"/>
      <c r="KN15" s="103"/>
      <c r="KO15" s="103"/>
      <c r="KP15" s="103"/>
      <c r="KQ15" s="103"/>
      <c r="KR15" s="103"/>
      <c r="KS15" s="103"/>
      <c r="KT15" s="103"/>
      <c r="KU15" s="103"/>
      <c r="KV15" s="103"/>
      <c r="KW15" s="103"/>
      <c r="KX15" s="103"/>
      <c r="KY15" s="103"/>
      <c r="KZ15" s="103"/>
      <c r="LA15" s="103"/>
      <c r="LB15" s="103"/>
      <c r="LC15" s="103"/>
      <c r="LD15" s="103"/>
      <c r="LE15" s="103"/>
      <c r="LF15" s="103"/>
      <c r="LG15" s="103"/>
      <c r="LH15" s="103"/>
      <c r="LI15" s="103"/>
      <c r="LJ15" s="103"/>
      <c r="LK15" s="103"/>
      <c r="LL15" s="103"/>
      <c r="LM15" s="103"/>
      <c r="LN15" s="103"/>
      <c r="LO15" s="103"/>
      <c r="LP15" s="103"/>
      <c r="LQ15" s="103"/>
      <c r="LR15" s="103"/>
      <c r="LS15" s="103"/>
      <c r="LT15" s="103"/>
      <c r="LU15" s="103"/>
      <c r="LV15" s="103"/>
      <c r="LW15" s="103"/>
      <c r="LX15" s="103"/>
      <c r="LY15" s="103"/>
      <c r="LZ15" s="103"/>
      <c r="MA15" s="103"/>
      <c r="MB15" s="103"/>
      <c r="MC15" s="103"/>
      <c r="MD15" s="103"/>
      <c r="ME15" s="103"/>
      <c r="MF15" s="103"/>
      <c r="MG15" s="103"/>
      <c r="MH15" s="103"/>
      <c r="MI15" s="103"/>
      <c r="MJ15" s="103"/>
      <c r="MK15" s="103"/>
      <c r="ML15" s="103"/>
      <c r="MM15" s="103"/>
      <c r="MN15" s="103"/>
      <c r="MO15" s="103"/>
      <c r="MP15" s="103"/>
      <c r="MQ15" s="103"/>
      <c r="MR15" s="103"/>
      <c r="MS15" s="103"/>
      <c r="MT15" s="103"/>
      <c r="MU15" s="103"/>
      <c r="MV15" s="103"/>
      <c r="MW15" s="103"/>
      <c r="MX15" s="103"/>
      <c r="MY15" s="103"/>
      <c r="MZ15" s="103"/>
      <c r="NA15" s="103"/>
      <c r="NB15" s="103"/>
      <c r="NC15" s="103"/>
      <c r="ND15" s="103"/>
      <c r="NE15" s="103"/>
      <c r="NF15" s="103"/>
      <c r="NG15" s="103"/>
      <c r="NH15" s="103"/>
      <c r="NI15" s="103"/>
      <c r="NJ15" s="103"/>
      <c r="NK15" s="103"/>
      <c r="NL15" s="103"/>
      <c r="NM15" s="103"/>
      <c r="NN15" s="103"/>
      <c r="NO15" s="103"/>
      <c r="NP15" s="103"/>
      <c r="NQ15" s="103"/>
      <c r="NR15" s="103"/>
      <c r="NS15" s="103"/>
      <c r="NT15" s="103"/>
      <c r="NU15" s="103"/>
      <c r="NV15" s="103"/>
      <c r="NW15" s="103"/>
      <c r="NX15" s="103"/>
      <c r="NY15" s="103"/>
      <c r="NZ15" s="103"/>
      <c r="OA15" s="103"/>
      <c r="OB15" s="103"/>
      <c r="OC15" s="103"/>
      <c r="OD15" s="103"/>
      <c r="OE15" s="103"/>
      <c r="OF15" s="103"/>
      <c r="OG15" s="103"/>
      <c r="OH15" s="103"/>
      <c r="OI15" s="103"/>
      <c r="OJ15" s="103"/>
      <c r="OK15" s="103"/>
      <c r="OL15" s="103"/>
      <c r="OM15" s="103"/>
      <c r="ON15" s="103"/>
      <c r="OO15" s="103"/>
      <c r="OP15" s="103"/>
      <c r="OQ15" s="103"/>
      <c r="OR15" s="103"/>
      <c r="OS15" s="103"/>
      <c r="OT15" s="103"/>
      <c r="OU15" s="103"/>
      <c r="OV15" s="103"/>
      <c r="OW15" s="103"/>
      <c r="OX15" s="103"/>
      <c r="OY15" s="103"/>
      <c r="OZ15" s="103"/>
      <c r="PA15" s="103"/>
      <c r="PB15" s="103"/>
      <c r="PC15" s="103"/>
      <c r="PD15" s="103"/>
      <c r="PE15" s="103"/>
      <c r="PF15" s="103"/>
      <c r="PG15" s="103"/>
      <c r="PH15" s="103"/>
      <c r="PI15" s="103"/>
      <c r="PJ15" s="103"/>
      <c r="PK15" s="103"/>
      <c r="PL15" s="103"/>
      <c r="PM15" s="103"/>
      <c r="PN15" s="103"/>
      <c r="PO15" s="103"/>
      <c r="PP15" s="103"/>
      <c r="PQ15" s="103"/>
      <c r="PR15" s="103"/>
      <c r="PS15" s="103"/>
      <c r="PT15" s="103"/>
      <c r="PU15" s="103"/>
      <c r="PV15" s="103"/>
      <c r="PW15" s="103"/>
      <c r="PX15" s="103"/>
      <c r="PY15" s="103"/>
      <c r="PZ15" s="103"/>
      <c r="QA15" s="103"/>
      <c r="QB15" s="103"/>
      <c r="QC15" s="103"/>
      <c r="QD15" s="103"/>
      <c r="QE15" s="103"/>
      <c r="QF15" s="103"/>
      <c r="QG15" s="103"/>
      <c r="QH15" s="103"/>
      <c r="QI15" s="103"/>
      <c r="QJ15" s="103"/>
      <c r="QK15" s="103"/>
      <c r="QL15" s="103"/>
      <c r="QM15" s="103"/>
      <c r="QN15" s="103"/>
      <c r="QO15" s="103"/>
      <c r="QP15" s="103"/>
      <c r="QQ15" s="103"/>
      <c r="QR15" s="103"/>
      <c r="QS15" s="103"/>
      <c r="QT15" s="103"/>
      <c r="QU15" s="103"/>
      <c r="QV15" s="103"/>
      <c r="QW15" s="103"/>
      <c r="QX15" s="103"/>
      <c r="QY15" s="103"/>
      <c r="QZ15" s="103"/>
      <c r="RA15" s="103"/>
      <c r="RB15" s="103"/>
      <c r="RC15" s="103"/>
      <c r="RD15" s="103"/>
      <c r="RE15" s="103"/>
      <c r="RF15" s="103"/>
      <c r="RG15" s="103"/>
      <c r="RH15" s="103"/>
      <c r="RI15" s="103"/>
      <c r="RJ15" s="103"/>
      <c r="RK15" s="103"/>
      <c r="RL15" s="103"/>
      <c r="RM15" s="103"/>
      <c r="RN15" s="103"/>
      <c r="RO15" s="103"/>
      <c r="RP15" s="103"/>
      <c r="RQ15" s="103"/>
      <c r="RR15" s="103"/>
      <c r="RS15" s="103"/>
      <c r="RT15" s="103"/>
      <c r="RU15" s="103"/>
      <c r="RV15" s="103"/>
      <c r="RW15" s="103"/>
      <c r="RX15" s="103"/>
      <c r="RY15" s="103"/>
      <c r="RZ15" s="103"/>
      <c r="SA15" s="103"/>
      <c r="SB15" s="103"/>
      <c r="SC15" s="103"/>
      <c r="SD15" s="103"/>
      <c r="SE15" s="103"/>
      <c r="SF15" s="103"/>
      <c r="SG15" s="103"/>
      <c r="SH15" s="103"/>
      <c r="SI15" s="103"/>
      <c r="SJ15" s="103"/>
      <c r="SK15" s="103"/>
      <c r="SL15" s="103"/>
      <c r="SM15" s="103"/>
      <c r="SN15" s="103"/>
      <c r="SO15" s="103"/>
      <c r="SP15" s="103"/>
      <c r="SQ15" s="103"/>
      <c r="SR15" s="103"/>
      <c r="SS15" s="103"/>
      <c r="ST15" s="103"/>
      <c r="SU15" s="103"/>
      <c r="SV15" s="103"/>
      <c r="SW15" s="103"/>
      <c r="SX15" s="103"/>
      <c r="SY15" s="103"/>
      <c r="SZ15" s="103"/>
      <c r="TA15" s="103"/>
      <c r="TB15" s="103"/>
      <c r="TC15" s="103"/>
      <c r="TD15" s="103"/>
      <c r="TE15" s="103"/>
      <c r="TF15" s="103"/>
      <c r="TG15" s="103"/>
      <c r="TH15" s="103"/>
      <c r="TI15" s="103"/>
      <c r="TJ15" s="103"/>
      <c r="TK15" s="103"/>
      <c r="TL15" s="103"/>
      <c r="TM15" s="103"/>
      <c r="TN15" s="103"/>
      <c r="TO15" s="103"/>
      <c r="TP15" s="103"/>
      <c r="TQ15" s="103"/>
      <c r="TR15" s="103"/>
      <c r="TS15" s="103"/>
      <c r="TT15" s="103"/>
      <c r="TU15" s="103"/>
      <c r="TV15" s="103"/>
      <c r="TW15" s="103"/>
      <c r="TX15" s="103"/>
      <c r="TY15" s="103"/>
      <c r="TZ15" s="103"/>
      <c r="UA15" s="103"/>
      <c r="UB15" s="103"/>
      <c r="UC15" s="103"/>
      <c r="UD15" s="103"/>
      <c r="UE15" s="103"/>
      <c r="UF15" s="103"/>
      <c r="UG15" s="103"/>
      <c r="UH15" s="103"/>
      <c r="UI15" s="103"/>
      <c r="UJ15" s="103"/>
      <c r="UK15" s="103"/>
      <c r="UL15" s="103"/>
      <c r="UM15" s="103"/>
      <c r="UN15" s="103"/>
      <c r="UO15" s="103"/>
      <c r="UP15" s="103"/>
      <c r="UQ15" s="103"/>
      <c r="UR15" s="103"/>
      <c r="US15" s="103"/>
      <c r="UT15" s="103"/>
      <c r="UU15" s="103"/>
      <c r="UV15" s="103"/>
      <c r="UW15" s="103"/>
      <c r="UX15" s="103"/>
      <c r="UY15" s="103"/>
      <c r="UZ15" s="103"/>
      <c r="VA15" s="103"/>
      <c r="VB15" s="103"/>
      <c r="VC15" s="103"/>
      <c r="VD15" s="103"/>
      <c r="VE15" s="103"/>
      <c r="VF15" s="103"/>
      <c r="VG15" s="103"/>
      <c r="VH15" s="103"/>
      <c r="VI15" s="103"/>
      <c r="VJ15" s="103"/>
      <c r="VK15" s="103"/>
      <c r="VL15" s="103"/>
      <c r="VM15" s="103"/>
      <c r="VN15" s="103"/>
      <c r="VO15" s="103"/>
      <c r="VP15" s="103"/>
      <c r="VQ15" s="103"/>
      <c r="VR15" s="103"/>
      <c r="VS15" s="103"/>
      <c r="VT15" s="103"/>
      <c r="VU15" s="103"/>
      <c r="VV15" s="103"/>
      <c r="VW15" s="103"/>
      <c r="VX15" s="103"/>
      <c r="VY15" s="103"/>
      <c r="VZ15" s="103"/>
      <c r="WA15" s="103"/>
      <c r="WB15" s="103"/>
      <c r="WC15" s="103"/>
      <c r="WD15" s="103"/>
      <c r="WE15" s="103"/>
      <c r="WF15" s="103"/>
      <c r="WG15" s="103"/>
      <c r="WH15" s="103"/>
      <c r="WI15" s="103"/>
      <c r="WJ15" s="103"/>
      <c r="WK15" s="103"/>
      <c r="WL15" s="103"/>
      <c r="WM15" s="103"/>
      <c r="WN15" s="103"/>
      <c r="WO15" s="103"/>
      <c r="WP15" s="103"/>
      <c r="WQ15" s="103"/>
      <c r="WR15" s="103"/>
      <c r="WS15" s="103"/>
      <c r="WT15" s="103"/>
      <c r="WU15" s="103"/>
      <c r="WV15" s="103"/>
      <c r="WW15" s="103"/>
      <c r="WX15" s="103"/>
      <c r="WY15" s="103"/>
      <c r="WZ15" s="103"/>
      <c r="XA15" s="103"/>
      <c r="XB15" s="103"/>
      <c r="XC15" s="103"/>
      <c r="XD15" s="103"/>
      <c r="XE15" s="103"/>
      <c r="XF15" s="103"/>
      <c r="XG15" s="103"/>
      <c r="XH15" s="103"/>
      <c r="XI15" s="103"/>
      <c r="XJ15" s="103"/>
      <c r="XK15" s="103"/>
      <c r="XL15" s="103"/>
      <c r="XM15" s="103"/>
      <c r="XN15" s="103"/>
      <c r="XO15" s="103"/>
      <c r="XP15" s="103"/>
      <c r="XQ15" s="103"/>
      <c r="XR15" s="103"/>
      <c r="XS15" s="103"/>
      <c r="XT15" s="103"/>
      <c r="XU15" s="103"/>
      <c r="XV15" s="103"/>
      <c r="XW15" s="103"/>
      <c r="XX15" s="103"/>
      <c r="XY15" s="103"/>
      <c r="XZ15" s="103"/>
      <c r="YA15" s="103"/>
      <c r="YB15" s="103"/>
      <c r="YC15" s="103"/>
      <c r="YD15" s="103"/>
      <c r="YE15" s="103"/>
      <c r="YF15" s="103"/>
      <c r="YG15" s="103"/>
      <c r="YH15" s="103"/>
      <c r="YI15" s="103"/>
      <c r="YJ15" s="103"/>
      <c r="YK15" s="103"/>
      <c r="YL15" s="103"/>
      <c r="YM15" s="103"/>
      <c r="YN15" s="103"/>
      <c r="YO15" s="103"/>
      <c r="YP15" s="103"/>
      <c r="YQ15" s="103"/>
      <c r="YR15" s="103"/>
      <c r="YS15" s="103"/>
      <c r="YT15" s="103"/>
      <c r="YU15" s="103"/>
      <c r="YV15" s="103"/>
      <c r="YW15" s="103"/>
      <c r="YX15" s="103"/>
      <c r="YY15" s="103"/>
      <c r="YZ15" s="103"/>
      <c r="ZA15" s="103"/>
      <c r="ZB15" s="103"/>
      <c r="ZC15" s="103"/>
      <c r="ZD15" s="103"/>
      <c r="ZE15" s="103"/>
      <c r="ZF15" s="103"/>
      <c r="ZG15" s="103"/>
      <c r="ZH15" s="103"/>
      <c r="ZI15" s="103"/>
      <c r="ZJ15" s="103"/>
      <c r="ZK15" s="103"/>
      <c r="ZL15" s="103"/>
      <c r="ZM15" s="103"/>
      <c r="ZN15" s="103"/>
      <c r="ZO15" s="103"/>
      <c r="ZP15" s="103"/>
      <c r="ZQ15" s="103"/>
      <c r="ZR15" s="103"/>
      <c r="ZS15" s="103"/>
      <c r="ZT15" s="103"/>
      <c r="ZU15" s="103"/>
      <c r="ZV15" s="103"/>
      <c r="ZW15" s="103"/>
      <c r="ZX15" s="103"/>
      <c r="ZY15" s="103"/>
      <c r="ZZ15" s="103"/>
      <c r="AAA15" s="103"/>
      <c r="AAB15" s="103"/>
      <c r="AAC15" s="103"/>
      <c r="AAD15" s="103"/>
      <c r="AAE15" s="103"/>
      <c r="AAF15" s="103"/>
      <c r="AAG15" s="103"/>
      <c r="AAH15" s="103"/>
      <c r="AAI15" s="103"/>
      <c r="AAJ15" s="103"/>
      <c r="AAK15" s="103"/>
      <c r="AAL15" s="103"/>
      <c r="AAM15" s="103"/>
      <c r="AAN15" s="103"/>
      <c r="AAO15" s="103"/>
      <c r="AAP15" s="103"/>
      <c r="AAQ15" s="103"/>
      <c r="AAR15" s="103"/>
      <c r="AAS15" s="103"/>
      <c r="AAT15" s="103"/>
      <c r="AAU15" s="103"/>
      <c r="AAV15" s="103"/>
      <c r="AAW15" s="103"/>
      <c r="AAX15" s="103"/>
      <c r="AAY15" s="103"/>
      <c r="AAZ15" s="103"/>
      <c r="ABA15" s="103"/>
      <c r="ABB15" s="103"/>
      <c r="ABC15" s="103"/>
      <c r="ABD15" s="103"/>
      <c r="ABE15" s="103"/>
      <c r="ABF15" s="103"/>
      <c r="ABG15" s="103"/>
      <c r="ABH15" s="103"/>
      <c r="ABI15" s="103"/>
      <c r="ABJ15" s="103"/>
      <c r="ABK15" s="103"/>
      <c r="ABL15" s="103"/>
      <c r="ABM15" s="103"/>
      <c r="ABN15" s="103"/>
      <c r="ABO15" s="103"/>
      <c r="ABP15" s="103"/>
      <c r="ABQ15" s="103"/>
      <c r="ABR15" s="103"/>
      <c r="ABS15" s="103"/>
      <c r="ABT15" s="103"/>
      <c r="ABU15" s="103"/>
      <c r="ABV15" s="103"/>
      <c r="ABW15" s="103"/>
      <c r="ABX15" s="103"/>
      <c r="ABY15" s="103"/>
      <c r="ABZ15" s="103"/>
      <c r="ACA15" s="103"/>
      <c r="ACB15" s="103"/>
      <c r="ACC15" s="103"/>
      <c r="ACD15" s="103"/>
      <c r="ACE15" s="103"/>
      <c r="ACF15" s="103"/>
      <c r="ACG15" s="103"/>
      <c r="ACH15" s="103"/>
      <c r="ACI15" s="103"/>
      <c r="ACJ15" s="103"/>
      <c r="ACK15" s="103"/>
      <c r="ACL15" s="103"/>
      <c r="ACM15" s="103"/>
      <c r="ACN15" s="103"/>
      <c r="ACO15" s="103"/>
      <c r="ACP15" s="103"/>
      <c r="ACQ15" s="103"/>
      <c r="ACR15" s="103"/>
      <c r="ACS15" s="103"/>
      <c r="ACT15" s="103"/>
      <c r="ACU15" s="103"/>
      <c r="ACV15" s="103"/>
      <c r="ACW15" s="103"/>
      <c r="ACX15" s="103"/>
      <c r="ACY15" s="103"/>
      <c r="ACZ15" s="103"/>
      <c r="ADA15" s="103"/>
      <c r="ADB15" s="103"/>
      <c r="ADC15" s="103"/>
      <c r="ADD15" s="103"/>
      <c r="ADE15" s="103"/>
      <c r="ADF15" s="103"/>
      <c r="ADG15" s="103"/>
      <c r="ADH15" s="103"/>
      <c r="ADI15" s="103"/>
      <c r="ADJ15" s="103"/>
      <c r="ADK15" s="103"/>
      <c r="ADL15" s="103"/>
      <c r="ADM15" s="103"/>
      <c r="ADN15" s="103"/>
      <c r="ADO15" s="103"/>
      <c r="ADP15" s="103"/>
      <c r="ADQ15" s="103"/>
      <c r="ADR15" s="103"/>
      <c r="ADS15" s="103"/>
      <c r="ADT15" s="103"/>
      <c r="ADU15" s="103"/>
      <c r="ADV15" s="103"/>
      <c r="ADW15" s="103"/>
      <c r="ADX15" s="103"/>
      <c r="ADY15" s="103"/>
      <c r="ADZ15" s="103"/>
      <c r="AEA15" s="103"/>
      <c r="AEB15" s="103"/>
      <c r="AEC15" s="103"/>
      <c r="AED15" s="103"/>
      <c r="AEE15" s="103"/>
      <c r="AEF15" s="103"/>
      <c r="AEG15" s="103"/>
      <c r="AEH15" s="103"/>
      <c r="AEI15" s="103"/>
      <c r="AEJ15" s="103"/>
      <c r="AEK15" s="103"/>
      <c r="AEL15" s="103"/>
      <c r="AEM15" s="103"/>
      <c r="AEN15" s="103"/>
      <c r="AEO15" s="103"/>
      <c r="AEP15" s="103"/>
      <c r="AEQ15" s="103"/>
      <c r="AER15" s="103"/>
      <c r="AES15" s="103"/>
      <c r="AET15" s="103"/>
      <c r="AEU15" s="103"/>
      <c r="AEV15" s="103"/>
      <c r="AEW15" s="103"/>
      <c r="AEX15" s="103"/>
      <c r="AEY15" s="103"/>
      <c r="AEZ15" s="103"/>
      <c r="AFA15" s="103"/>
      <c r="AFB15" s="103"/>
      <c r="AFC15" s="103"/>
      <c r="AFD15" s="103"/>
      <c r="AFE15" s="103"/>
      <c r="AFF15" s="103"/>
      <c r="AFG15" s="103"/>
      <c r="AFH15" s="103"/>
      <c r="AFI15" s="103"/>
      <c r="AFJ15" s="103"/>
      <c r="AFK15" s="103"/>
      <c r="AFL15" s="103"/>
      <c r="AFM15" s="103"/>
      <c r="AFN15" s="103"/>
      <c r="AFO15" s="103"/>
      <c r="AFP15" s="103"/>
      <c r="AFQ15" s="103"/>
      <c r="AFR15" s="103"/>
      <c r="AFS15" s="103"/>
      <c r="AFT15" s="103"/>
      <c r="AFU15" s="103"/>
      <c r="AFV15" s="103"/>
      <c r="AFW15" s="103"/>
      <c r="AFX15" s="103"/>
      <c r="AFY15" s="103"/>
      <c r="AFZ15" s="103"/>
      <c r="AGA15" s="103"/>
      <c r="AGB15" s="103"/>
      <c r="AGC15" s="103"/>
      <c r="AGD15" s="103"/>
      <c r="AGE15" s="103"/>
      <c r="AGF15" s="103"/>
      <c r="AGG15" s="103"/>
      <c r="AGH15" s="103"/>
      <c r="AGI15" s="103"/>
      <c r="AGJ15" s="103"/>
      <c r="AGK15" s="103"/>
      <c r="AGL15" s="103"/>
      <c r="AGM15" s="103"/>
      <c r="AGN15" s="103"/>
      <c r="AGO15" s="103"/>
      <c r="AGP15" s="103"/>
      <c r="AGQ15" s="103"/>
      <c r="AGR15" s="103"/>
      <c r="AGS15" s="103"/>
      <c r="AGT15" s="103"/>
      <c r="AGU15" s="103"/>
      <c r="AGV15" s="103"/>
      <c r="AGW15" s="103"/>
      <c r="AGX15" s="103"/>
      <c r="AGY15" s="103"/>
      <c r="AGZ15" s="103"/>
      <c r="AHA15" s="103"/>
      <c r="AHB15" s="103"/>
      <c r="AHC15" s="103"/>
      <c r="AHD15" s="103"/>
      <c r="AHE15" s="103"/>
      <c r="AHF15" s="103"/>
      <c r="AHG15" s="103"/>
      <c r="AHH15" s="103"/>
      <c r="AHI15" s="103"/>
      <c r="AHJ15" s="103"/>
      <c r="AHK15" s="103"/>
      <c r="AHL15" s="103"/>
      <c r="AHM15" s="103"/>
      <c r="AHN15" s="103"/>
      <c r="AHO15" s="103"/>
      <c r="AHP15" s="103"/>
      <c r="AHQ15" s="103"/>
      <c r="AHR15" s="103"/>
      <c r="AHS15" s="103"/>
      <c r="AHT15" s="103"/>
      <c r="AHU15" s="103"/>
      <c r="AHV15" s="103"/>
      <c r="AHW15" s="103"/>
      <c r="AHX15" s="103"/>
      <c r="AHY15" s="103"/>
      <c r="AHZ15" s="103"/>
      <c r="AIA15" s="103"/>
      <c r="AIB15" s="103"/>
      <c r="AIC15" s="103"/>
      <c r="AID15" s="103"/>
      <c r="AIE15" s="103"/>
      <c r="AIF15" s="103"/>
      <c r="AIG15" s="103"/>
      <c r="AIH15" s="103"/>
      <c r="AII15" s="103"/>
      <c r="AIJ15" s="103"/>
      <c r="AIK15" s="103"/>
      <c r="AIL15" s="103"/>
      <c r="AIM15" s="103"/>
      <c r="AIN15" s="103"/>
      <c r="AIO15" s="103"/>
      <c r="AIP15" s="103"/>
      <c r="AIQ15" s="103"/>
      <c r="AIR15" s="103"/>
      <c r="AIS15" s="103"/>
      <c r="AIT15" s="103"/>
      <c r="AIU15" s="103"/>
      <c r="AIV15" s="103"/>
      <c r="AIW15" s="103"/>
      <c r="AIX15" s="103"/>
      <c r="AIY15" s="103"/>
      <c r="AIZ15" s="103"/>
      <c r="AJA15" s="103"/>
      <c r="AJB15" s="103"/>
      <c r="AJC15" s="103"/>
      <c r="AJD15" s="103"/>
      <c r="AJE15" s="103"/>
      <c r="AJF15" s="103"/>
      <c r="AJG15" s="103"/>
      <c r="AJH15" s="103"/>
      <c r="AJI15" s="103"/>
      <c r="AJJ15" s="103"/>
      <c r="AJK15" s="103"/>
      <c r="AJL15" s="103"/>
      <c r="AJM15" s="103"/>
      <c r="AJN15" s="103"/>
      <c r="AJO15" s="103"/>
      <c r="AJP15" s="103"/>
      <c r="AJQ15" s="103"/>
      <c r="AJR15" s="103"/>
      <c r="AJS15" s="103"/>
      <c r="AJT15" s="103"/>
      <c r="AJU15" s="103"/>
      <c r="AJV15" s="103"/>
      <c r="AJW15" s="103"/>
      <c r="AJX15" s="103"/>
      <c r="AJY15" s="103"/>
      <c r="AJZ15" s="103"/>
      <c r="AKA15" s="103"/>
      <c r="AKB15" s="103"/>
      <c r="AKC15" s="103"/>
      <c r="AKD15" s="103"/>
      <c r="AKE15" s="103"/>
      <c r="AKF15" s="103"/>
      <c r="AKG15" s="103"/>
      <c r="AKH15" s="103"/>
      <c r="AKI15" s="103"/>
      <c r="AKJ15" s="103"/>
      <c r="AKK15" s="103"/>
      <c r="AKL15" s="103"/>
      <c r="AKM15" s="103"/>
      <c r="AKN15" s="103"/>
      <c r="AKO15" s="103"/>
      <c r="AKP15" s="103"/>
      <c r="AKQ15" s="103"/>
      <c r="AKR15" s="103"/>
      <c r="AKS15" s="103"/>
      <c r="AKT15" s="103"/>
      <c r="AKU15" s="103"/>
      <c r="AKV15" s="103"/>
      <c r="AKW15" s="103"/>
      <c r="AKX15" s="103"/>
      <c r="AKY15" s="103"/>
      <c r="AKZ15" s="103"/>
      <c r="ALA15" s="103"/>
      <c r="ALB15" s="103"/>
      <c r="ALC15" s="103"/>
      <c r="ALD15" s="103"/>
      <c r="ALE15" s="103"/>
      <c r="ALF15" s="103"/>
      <c r="ALG15" s="103"/>
      <c r="ALH15" s="103"/>
      <c r="ALI15" s="103"/>
      <c r="ALJ15" s="103"/>
      <c r="ALK15" s="103"/>
      <c r="ALL15" s="103"/>
      <c r="ALM15" s="103"/>
      <c r="ALN15" s="103"/>
      <c r="ALO15" s="103"/>
      <c r="ALP15" s="103"/>
      <c r="ALQ15" s="103"/>
      <c r="ALR15" s="103"/>
      <c r="ALS15" s="103"/>
      <c r="ALT15" s="103"/>
      <c r="ALU15" s="103"/>
      <c r="ALV15" s="103"/>
      <c r="ALW15" s="103"/>
      <c r="ALX15" s="103"/>
      <c r="ALY15" s="103"/>
      <c r="ALZ15" s="103"/>
      <c r="AMA15" s="103"/>
      <c r="AMB15" s="103"/>
      <c r="AMC15" s="103"/>
      <c r="AMD15" s="103"/>
      <c r="AME15" s="103"/>
      <c r="AMF15" s="103"/>
      <c r="AMG15" s="103"/>
      <c r="AMH15" s="103"/>
      <c r="AMI15" s="103"/>
      <c r="AMJ15" s="103"/>
    </row>
    <row r="16" spans="1:1024" s="104" customFormat="1" hidden="1" outlineLevel="2">
      <c r="A16" s="98" t="s">
        <v>24</v>
      </c>
      <c r="B16" s="99">
        <v>543972.47</v>
      </c>
      <c r="C16" s="99">
        <v>502577.33</v>
      </c>
      <c r="D16" s="100"/>
      <c r="E16" s="105">
        <v>502577.33</v>
      </c>
      <c r="F16" s="99">
        <v>470656.85</v>
      </c>
      <c r="G16" s="102"/>
      <c r="H16" s="105">
        <v>470656.85</v>
      </c>
      <c r="I16" s="99">
        <v>575892.94999999995</v>
      </c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103"/>
      <c r="CU16" s="103"/>
      <c r="CV16" s="103"/>
      <c r="CW16" s="103"/>
      <c r="CX16" s="103"/>
      <c r="CY16" s="103"/>
      <c r="CZ16" s="103"/>
      <c r="DA16" s="103"/>
      <c r="DB16" s="103"/>
      <c r="DC16" s="103"/>
      <c r="DD16" s="103"/>
      <c r="DE16" s="103"/>
      <c r="DF16" s="103"/>
      <c r="DG16" s="103"/>
      <c r="DH16" s="103"/>
      <c r="DI16" s="103"/>
      <c r="DJ16" s="103"/>
      <c r="DK16" s="103"/>
      <c r="DL16" s="103"/>
      <c r="DM16" s="103"/>
      <c r="DN16" s="103"/>
      <c r="DO16" s="103"/>
      <c r="DP16" s="103"/>
      <c r="DQ16" s="103"/>
      <c r="DR16" s="103"/>
      <c r="DS16" s="103"/>
      <c r="DT16" s="103"/>
      <c r="DU16" s="103"/>
      <c r="DV16" s="103"/>
      <c r="DW16" s="103"/>
      <c r="DX16" s="103"/>
      <c r="DY16" s="103"/>
      <c r="DZ16" s="103"/>
      <c r="EA16" s="103"/>
      <c r="EB16" s="103"/>
      <c r="EC16" s="103"/>
      <c r="ED16" s="103"/>
      <c r="EE16" s="103"/>
      <c r="EF16" s="103"/>
      <c r="EG16" s="103"/>
      <c r="EH16" s="103"/>
      <c r="EI16" s="103"/>
      <c r="EJ16" s="103"/>
      <c r="EK16" s="103"/>
      <c r="EL16" s="103"/>
      <c r="EM16" s="103"/>
      <c r="EN16" s="103"/>
      <c r="EO16" s="103"/>
      <c r="EP16" s="103"/>
      <c r="EQ16" s="103"/>
      <c r="ER16" s="103"/>
      <c r="ES16" s="103"/>
      <c r="ET16" s="103"/>
      <c r="EU16" s="103"/>
      <c r="EV16" s="103"/>
      <c r="EW16" s="103"/>
      <c r="EX16" s="103"/>
      <c r="EY16" s="103"/>
      <c r="EZ16" s="103"/>
      <c r="FA16" s="103"/>
      <c r="FB16" s="103"/>
      <c r="FC16" s="103"/>
      <c r="FD16" s="103"/>
      <c r="FE16" s="103"/>
      <c r="FF16" s="103"/>
      <c r="FG16" s="103"/>
      <c r="FH16" s="103"/>
      <c r="FI16" s="103"/>
      <c r="FJ16" s="103"/>
      <c r="FK16" s="103"/>
      <c r="FL16" s="103"/>
      <c r="FM16" s="103"/>
      <c r="FN16" s="103"/>
      <c r="FO16" s="103"/>
      <c r="FP16" s="103"/>
      <c r="FQ16" s="103"/>
      <c r="FR16" s="103"/>
      <c r="FS16" s="103"/>
      <c r="FT16" s="103"/>
      <c r="FU16" s="103"/>
      <c r="FV16" s="103"/>
      <c r="FW16" s="103"/>
      <c r="FX16" s="103"/>
      <c r="FY16" s="103"/>
      <c r="FZ16" s="103"/>
      <c r="GA16" s="103"/>
      <c r="GB16" s="103"/>
      <c r="GC16" s="103"/>
      <c r="GD16" s="103"/>
      <c r="GE16" s="103"/>
      <c r="GF16" s="103"/>
      <c r="GG16" s="103"/>
      <c r="GH16" s="103"/>
      <c r="GI16" s="103"/>
      <c r="GJ16" s="103"/>
      <c r="GK16" s="103"/>
      <c r="GL16" s="103"/>
      <c r="GM16" s="103"/>
      <c r="GN16" s="103"/>
      <c r="GO16" s="103"/>
      <c r="GP16" s="103"/>
      <c r="GQ16" s="103"/>
      <c r="GR16" s="103"/>
      <c r="GS16" s="103"/>
      <c r="GT16" s="103"/>
      <c r="GU16" s="103"/>
      <c r="GV16" s="103"/>
      <c r="GW16" s="103"/>
      <c r="GX16" s="103"/>
      <c r="GY16" s="103"/>
      <c r="GZ16" s="103"/>
      <c r="HA16" s="103"/>
      <c r="HB16" s="103"/>
      <c r="HC16" s="103"/>
      <c r="HD16" s="103"/>
      <c r="HE16" s="103"/>
      <c r="HF16" s="103"/>
      <c r="HG16" s="103"/>
      <c r="HH16" s="103"/>
      <c r="HI16" s="103"/>
      <c r="HJ16" s="103"/>
      <c r="HK16" s="103"/>
      <c r="HL16" s="103"/>
      <c r="HM16" s="103"/>
      <c r="HN16" s="103"/>
      <c r="HO16" s="103"/>
      <c r="HP16" s="103"/>
      <c r="HQ16" s="103"/>
      <c r="HR16" s="103"/>
      <c r="HS16" s="103"/>
      <c r="HT16" s="103"/>
      <c r="HU16" s="103"/>
      <c r="HV16" s="103"/>
      <c r="HW16" s="103"/>
      <c r="HX16" s="103"/>
      <c r="HY16" s="103"/>
      <c r="HZ16" s="103"/>
      <c r="IA16" s="103"/>
      <c r="IB16" s="103"/>
      <c r="IC16" s="103"/>
      <c r="ID16" s="103"/>
      <c r="IE16" s="103"/>
      <c r="IF16" s="103"/>
      <c r="IG16" s="103"/>
      <c r="IH16" s="103"/>
      <c r="II16" s="103"/>
      <c r="IJ16" s="103"/>
      <c r="IK16" s="103"/>
      <c r="IL16" s="103"/>
      <c r="IM16" s="103"/>
      <c r="IN16" s="103"/>
      <c r="IO16" s="103"/>
      <c r="IP16" s="103"/>
      <c r="IQ16" s="103"/>
      <c r="IR16" s="103"/>
      <c r="IS16" s="103"/>
      <c r="IT16" s="103"/>
      <c r="IU16" s="103"/>
      <c r="IV16" s="103"/>
      <c r="IW16" s="103"/>
      <c r="IX16" s="103"/>
      <c r="IY16" s="103"/>
      <c r="IZ16" s="103"/>
      <c r="JA16" s="103"/>
      <c r="JB16" s="103"/>
      <c r="JC16" s="103"/>
      <c r="JD16" s="103"/>
      <c r="JE16" s="103"/>
      <c r="JF16" s="103"/>
      <c r="JG16" s="103"/>
      <c r="JH16" s="103"/>
      <c r="JI16" s="103"/>
      <c r="JJ16" s="103"/>
      <c r="JK16" s="103"/>
      <c r="JL16" s="103"/>
      <c r="JM16" s="103"/>
      <c r="JN16" s="103"/>
      <c r="JO16" s="103"/>
      <c r="JP16" s="103"/>
      <c r="JQ16" s="103"/>
      <c r="JR16" s="103"/>
      <c r="JS16" s="103"/>
      <c r="JT16" s="103"/>
      <c r="JU16" s="103"/>
      <c r="JV16" s="103"/>
      <c r="JW16" s="103"/>
      <c r="JX16" s="103"/>
      <c r="JY16" s="103"/>
      <c r="JZ16" s="103"/>
      <c r="KA16" s="103"/>
      <c r="KB16" s="103"/>
      <c r="KC16" s="103"/>
      <c r="KD16" s="103"/>
      <c r="KE16" s="103"/>
      <c r="KF16" s="103"/>
      <c r="KG16" s="103"/>
      <c r="KH16" s="103"/>
      <c r="KI16" s="103"/>
      <c r="KJ16" s="103"/>
      <c r="KK16" s="103"/>
      <c r="KL16" s="103"/>
      <c r="KM16" s="103"/>
      <c r="KN16" s="103"/>
      <c r="KO16" s="103"/>
      <c r="KP16" s="103"/>
      <c r="KQ16" s="103"/>
      <c r="KR16" s="103"/>
      <c r="KS16" s="103"/>
      <c r="KT16" s="103"/>
      <c r="KU16" s="103"/>
      <c r="KV16" s="103"/>
      <c r="KW16" s="103"/>
      <c r="KX16" s="103"/>
      <c r="KY16" s="103"/>
      <c r="KZ16" s="103"/>
      <c r="LA16" s="103"/>
      <c r="LB16" s="103"/>
      <c r="LC16" s="103"/>
      <c r="LD16" s="103"/>
      <c r="LE16" s="103"/>
      <c r="LF16" s="103"/>
      <c r="LG16" s="103"/>
      <c r="LH16" s="103"/>
      <c r="LI16" s="103"/>
      <c r="LJ16" s="103"/>
      <c r="LK16" s="103"/>
      <c r="LL16" s="103"/>
      <c r="LM16" s="103"/>
      <c r="LN16" s="103"/>
      <c r="LO16" s="103"/>
      <c r="LP16" s="103"/>
      <c r="LQ16" s="103"/>
      <c r="LR16" s="103"/>
      <c r="LS16" s="103"/>
      <c r="LT16" s="103"/>
      <c r="LU16" s="103"/>
      <c r="LV16" s="103"/>
      <c r="LW16" s="103"/>
      <c r="LX16" s="103"/>
      <c r="LY16" s="103"/>
      <c r="LZ16" s="103"/>
      <c r="MA16" s="103"/>
      <c r="MB16" s="103"/>
      <c r="MC16" s="103"/>
      <c r="MD16" s="103"/>
      <c r="ME16" s="103"/>
      <c r="MF16" s="103"/>
      <c r="MG16" s="103"/>
      <c r="MH16" s="103"/>
      <c r="MI16" s="103"/>
      <c r="MJ16" s="103"/>
      <c r="MK16" s="103"/>
      <c r="ML16" s="103"/>
      <c r="MM16" s="103"/>
      <c r="MN16" s="103"/>
      <c r="MO16" s="103"/>
      <c r="MP16" s="103"/>
      <c r="MQ16" s="103"/>
      <c r="MR16" s="103"/>
      <c r="MS16" s="103"/>
      <c r="MT16" s="103"/>
      <c r="MU16" s="103"/>
      <c r="MV16" s="103"/>
      <c r="MW16" s="103"/>
      <c r="MX16" s="103"/>
      <c r="MY16" s="103"/>
      <c r="MZ16" s="103"/>
      <c r="NA16" s="103"/>
      <c r="NB16" s="103"/>
      <c r="NC16" s="103"/>
      <c r="ND16" s="103"/>
      <c r="NE16" s="103"/>
      <c r="NF16" s="103"/>
      <c r="NG16" s="103"/>
      <c r="NH16" s="103"/>
      <c r="NI16" s="103"/>
      <c r="NJ16" s="103"/>
      <c r="NK16" s="103"/>
      <c r="NL16" s="103"/>
      <c r="NM16" s="103"/>
      <c r="NN16" s="103"/>
      <c r="NO16" s="103"/>
      <c r="NP16" s="103"/>
      <c r="NQ16" s="103"/>
      <c r="NR16" s="103"/>
      <c r="NS16" s="103"/>
      <c r="NT16" s="103"/>
      <c r="NU16" s="103"/>
      <c r="NV16" s="103"/>
      <c r="NW16" s="103"/>
      <c r="NX16" s="103"/>
      <c r="NY16" s="103"/>
      <c r="NZ16" s="103"/>
      <c r="OA16" s="103"/>
      <c r="OB16" s="103"/>
      <c r="OC16" s="103"/>
      <c r="OD16" s="103"/>
      <c r="OE16" s="103"/>
      <c r="OF16" s="103"/>
      <c r="OG16" s="103"/>
      <c r="OH16" s="103"/>
      <c r="OI16" s="103"/>
      <c r="OJ16" s="103"/>
      <c r="OK16" s="103"/>
      <c r="OL16" s="103"/>
      <c r="OM16" s="103"/>
      <c r="ON16" s="103"/>
      <c r="OO16" s="103"/>
      <c r="OP16" s="103"/>
      <c r="OQ16" s="103"/>
      <c r="OR16" s="103"/>
      <c r="OS16" s="103"/>
      <c r="OT16" s="103"/>
      <c r="OU16" s="103"/>
      <c r="OV16" s="103"/>
      <c r="OW16" s="103"/>
      <c r="OX16" s="103"/>
      <c r="OY16" s="103"/>
      <c r="OZ16" s="103"/>
      <c r="PA16" s="103"/>
      <c r="PB16" s="103"/>
      <c r="PC16" s="103"/>
      <c r="PD16" s="103"/>
      <c r="PE16" s="103"/>
      <c r="PF16" s="103"/>
      <c r="PG16" s="103"/>
      <c r="PH16" s="103"/>
      <c r="PI16" s="103"/>
      <c r="PJ16" s="103"/>
      <c r="PK16" s="103"/>
      <c r="PL16" s="103"/>
      <c r="PM16" s="103"/>
      <c r="PN16" s="103"/>
      <c r="PO16" s="103"/>
      <c r="PP16" s="103"/>
      <c r="PQ16" s="103"/>
      <c r="PR16" s="103"/>
      <c r="PS16" s="103"/>
      <c r="PT16" s="103"/>
      <c r="PU16" s="103"/>
      <c r="PV16" s="103"/>
      <c r="PW16" s="103"/>
      <c r="PX16" s="103"/>
      <c r="PY16" s="103"/>
      <c r="PZ16" s="103"/>
      <c r="QA16" s="103"/>
      <c r="QB16" s="103"/>
      <c r="QC16" s="103"/>
      <c r="QD16" s="103"/>
      <c r="QE16" s="103"/>
      <c r="QF16" s="103"/>
      <c r="QG16" s="103"/>
      <c r="QH16" s="103"/>
      <c r="QI16" s="103"/>
      <c r="QJ16" s="103"/>
      <c r="QK16" s="103"/>
      <c r="QL16" s="103"/>
      <c r="QM16" s="103"/>
      <c r="QN16" s="103"/>
      <c r="QO16" s="103"/>
      <c r="QP16" s="103"/>
      <c r="QQ16" s="103"/>
      <c r="QR16" s="103"/>
      <c r="QS16" s="103"/>
      <c r="QT16" s="103"/>
      <c r="QU16" s="103"/>
      <c r="QV16" s="103"/>
      <c r="QW16" s="103"/>
      <c r="QX16" s="103"/>
      <c r="QY16" s="103"/>
      <c r="QZ16" s="103"/>
      <c r="RA16" s="103"/>
      <c r="RB16" s="103"/>
      <c r="RC16" s="103"/>
      <c r="RD16" s="103"/>
      <c r="RE16" s="103"/>
      <c r="RF16" s="103"/>
      <c r="RG16" s="103"/>
      <c r="RH16" s="103"/>
      <c r="RI16" s="103"/>
      <c r="RJ16" s="103"/>
      <c r="RK16" s="103"/>
      <c r="RL16" s="103"/>
      <c r="RM16" s="103"/>
      <c r="RN16" s="103"/>
      <c r="RO16" s="103"/>
      <c r="RP16" s="103"/>
      <c r="RQ16" s="103"/>
      <c r="RR16" s="103"/>
      <c r="RS16" s="103"/>
      <c r="RT16" s="103"/>
      <c r="RU16" s="103"/>
      <c r="RV16" s="103"/>
      <c r="RW16" s="103"/>
      <c r="RX16" s="103"/>
      <c r="RY16" s="103"/>
      <c r="RZ16" s="103"/>
      <c r="SA16" s="103"/>
      <c r="SB16" s="103"/>
      <c r="SC16" s="103"/>
      <c r="SD16" s="103"/>
      <c r="SE16" s="103"/>
      <c r="SF16" s="103"/>
      <c r="SG16" s="103"/>
      <c r="SH16" s="103"/>
      <c r="SI16" s="103"/>
      <c r="SJ16" s="103"/>
      <c r="SK16" s="103"/>
      <c r="SL16" s="103"/>
      <c r="SM16" s="103"/>
      <c r="SN16" s="103"/>
      <c r="SO16" s="103"/>
      <c r="SP16" s="103"/>
      <c r="SQ16" s="103"/>
      <c r="SR16" s="103"/>
      <c r="SS16" s="103"/>
      <c r="ST16" s="103"/>
      <c r="SU16" s="103"/>
      <c r="SV16" s="103"/>
      <c r="SW16" s="103"/>
      <c r="SX16" s="103"/>
      <c r="SY16" s="103"/>
      <c r="SZ16" s="103"/>
      <c r="TA16" s="103"/>
      <c r="TB16" s="103"/>
      <c r="TC16" s="103"/>
      <c r="TD16" s="103"/>
      <c r="TE16" s="103"/>
      <c r="TF16" s="103"/>
      <c r="TG16" s="103"/>
      <c r="TH16" s="103"/>
      <c r="TI16" s="103"/>
      <c r="TJ16" s="103"/>
      <c r="TK16" s="103"/>
      <c r="TL16" s="103"/>
      <c r="TM16" s="103"/>
      <c r="TN16" s="103"/>
      <c r="TO16" s="103"/>
      <c r="TP16" s="103"/>
      <c r="TQ16" s="103"/>
      <c r="TR16" s="103"/>
      <c r="TS16" s="103"/>
      <c r="TT16" s="103"/>
      <c r="TU16" s="103"/>
      <c r="TV16" s="103"/>
      <c r="TW16" s="103"/>
      <c r="TX16" s="103"/>
      <c r="TY16" s="103"/>
      <c r="TZ16" s="103"/>
      <c r="UA16" s="103"/>
      <c r="UB16" s="103"/>
      <c r="UC16" s="103"/>
      <c r="UD16" s="103"/>
      <c r="UE16" s="103"/>
      <c r="UF16" s="103"/>
      <c r="UG16" s="103"/>
      <c r="UH16" s="103"/>
      <c r="UI16" s="103"/>
      <c r="UJ16" s="103"/>
      <c r="UK16" s="103"/>
      <c r="UL16" s="103"/>
      <c r="UM16" s="103"/>
      <c r="UN16" s="103"/>
      <c r="UO16" s="103"/>
      <c r="UP16" s="103"/>
      <c r="UQ16" s="103"/>
      <c r="UR16" s="103"/>
      <c r="US16" s="103"/>
      <c r="UT16" s="103"/>
      <c r="UU16" s="103"/>
      <c r="UV16" s="103"/>
      <c r="UW16" s="103"/>
      <c r="UX16" s="103"/>
      <c r="UY16" s="103"/>
      <c r="UZ16" s="103"/>
      <c r="VA16" s="103"/>
      <c r="VB16" s="103"/>
      <c r="VC16" s="103"/>
      <c r="VD16" s="103"/>
      <c r="VE16" s="103"/>
      <c r="VF16" s="103"/>
      <c r="VG16" s="103"/>
      <c r="VH16" s="103"/>
      <c r="VI16" s="103"/>
      <c r="VJ16" s="103"/>
      <c r="VK16" s="103"/>
      <c r="VL16" s="103"/>
      <c r="VM16" s="103"/>
      <c r="VN16" s="103"/>
      <c r="VO16" s="103"/>
      <c r="VP16" s="103"/>
      <c r="VQ16" s="103"/>
      <c r="VR16" s="103"/>
      <c r="VS16" s="103"/>
      <c r="VT16" s="103"/>
      <c r="VU16" s="103"/>
      <c r="VV16" s="103"/>
      <c r="VW16" s="103"/>
      <c r="VX16" s="103"/>
      <c r="VY16" s="103"/>
      <c r="VZ16" s="103"/>
      <c r="WA16" s="103"/>
      <c r="WB16" s="103"/>
      <c r="WC16" s="103"/>
      <c r="WD16" s="103"/>
      <c r="WE16" s="103"/>
      <c r="WF16" s="103"/>
      <c r="WG16" s="103"/>
      <c r="WH16" s="103"/>
      <c r="WI16" s="103"/>
      <c r="WJ16" s="103"/>
      <c r="WK16" s="103"/>
      <c r="WL16" s="103"/>
      <c r="WM16" s="103"/>
      <c r="WN16" s="103"/>
      <c r="WO16" s="103"/>
      <c r="WP16" s="103"/>
      <c r="WQ16" s="103"/>
      <c r="WR16" s="103"/>
      <c r="WS16" s="103"/>
      <c r="WT16" s="103"/>
      <c r="WU16" s="103"/>
      <c r="WV16" s="103"/>
      <c r="WW16" s="103"/>
      <c r="WX16" s="103"/>
      <c r="WY16" s="103"/>
      <c r="WZ16" s="103"/>
      <c r="XA16" s="103"/>
      <c r="XB16" s="103"/>
      <c r="XC16" s="103"/>
      <c r="XD16" s="103"/>
      <c r="XE16" s="103"/>
      <c r="XF16" s="103"/>
      <c r="XG16" s="103"/>
      <c r="XH16" s="103"/>
      <c r="XI16" s="103"/>
      <c r="XJ16" s="103"/>
      <c r="XK16" s="103"/>
      <c r="XL16" s="103"/>
      <c r="XM16" s="103"/>
      <c r="XN16" s="103"/>
      <c r="XO16" s="103"/>
      <c r="XP16" s="103"/>
      <c r="XQ16" s="103"/>
      <c r="XR16" s="103"/>
      <c r="XS16" s="103"/>
      <c r="XT16" s="103"/>
      <c r="XU16" s="103"/>
      <c r="XV16" s="103"/>
      <c r="XW16" s="103"/>
      <c r="XX16" s="103"/>
      <c r="XY16" s="103"/>
      <c r="XZ16" s="103"/>
      <c r="YA16" s="103"/>
      <c r="YB16" s="103"/>
      <c r="YC16" s="103"/>
      <c r="YD16" s="103"/>
      <c r="YE16" s="103"/>
      <c r="YF16" s="103"/>
      <c r="YG16" s="103"/>
      <c r="YH16" s="103"/>
      <c r="YI16" s="103"/>
      <c r="YJ16" s="103"/>
      <c r="YK16" s="103"/>
      <c r="YL16" s="103"/>
      <c r="YM16" s="103"/>
      <c r="YN16" s="103"/>
      <c r="YO16" s="103"/>
      <c r="YP16" s="103"/>
      <c r="YQ16" s="103"/>
      <c r="YR16" s="103"/>
      <c r="YS16" s="103"/>
      <c r="YT16" s="103"/>
      <c r="YU16" s="103"/>
      <c r="YV16" s="103"/>
      <c r="YW16" s="103"/>
      <c r="YX16" s="103"/>
      <c r="YY16" s="103"/>
      <c r="YZ16" s="103"/>
      <c r="ZA16" s="103"/>
      <c r="ZB16" s="103"/>
      <c r="ZC16" s="103"/>
      <c r="ZD16" s="103"/>
      <c r="ZE16" s="103"/>
      <c r="ZF16" s="103"/>
      <c r="ZG16" s="103"/>
      <c r="ZH16" s="103"/>
      <c r="ZI16" s="103"/>
      <c r="ZJ16" s="103"/>
      <c r="ZK16" s="103"/>
      <c r="ZL16" s="103"/>
      <c r="ZM16" s="103"/>
      <c r="ZN16" s="103"/>
      <c r="ZO16" s="103"/>
      <c r="ZP16" s="103"/>
      <c r="ZQ16" s="103"/>
      <c r="ZR16" s="103"/>
      <c r="ZS16" s="103"/>
      <c r="ZT16" s="103"/>
      <c r="ZU16" s="103"/>
      <c r="ZV16" s="103"/>
      <c r="ZW16" s="103"/>
      <c r="ZX16" s="103"/>
      <c r="ZY16" s="103"/>
      <c r="ZZ16" s="103"/>
      <c r="AAA16" s="103"/>
      <c r="AAB16" s="103"/>
      <c r="AAC16" s="103"/>
      <c r="AAD16" s="103"/>
      <c r="AAE16" s="103"/>
      <c r="AAF16" s="103"/>
      <c r="AAG16" s="103"/>
      <c r="AAH16" s="103"/>
      <c r="AAI16" s="103"/>
      <c r="AAJ16" s="103"/>
      <c r="AAK16" s="103"/>
      <c r="AAL16" s="103"/>
      <c r="AAM16" s="103"/>
      <c r="AAN16" s="103"/>
      <c r="AAO16" s="103"/>
      <c r="AAP16" s="103"/>
      <c r="AAQ16" s="103"/>
      <c r="AAR16" s="103"/>
      <c r="AAS16" s="103"/>
      <c r="AAT16" s="103"/>
      <c r="AAU16" s="103"/>
      <c r="AAV16" s="103"/>
      <c r="AAW16" s="103"/>
      <c r="AAX16" s="103"/>
      <c r="AAY16" s="103"/>
      <c r="AAZ16" s="103"/>
      <c r="ABA16" s="103"/>
      <c r="ABB16" s="103"/>
      <c r="ABC16" s="103"/>
      <c r="ABD16" s="103"/>
      <c r="ABE16" s="103"/>
      <c r="ABF16" s="103"/>
      <c r="ABG16" s="103"/>
      <c r="ABH16" s="103"/>
      <c r="ABI16" s="103"/>
      <c r="ABJ16" s="103"/>
      <c r="ABK16" s="103"/>
      <c r="ABL16" s="103"/>
      <c r="ABM16" s="103"/>
      <c r="ABN16" s="103"/>
      <c r="ABO16" s="103"/>
      <c r="ABP16" s="103"/>
      <c r="ABQ16" s="103"/>
      <c r="ABR16" s="103"/>
      <c r="ABS16" s="103"/>
      <c r="ABT16" s="103"/>
      <c r="ABU16" s="103"/>
      <c r="ABV16" s="103"/>
      <c r="ABW16" s="103"/>
      <c r="ABX16" s="103"/>
      <c r="ABY16" s="103"/>
      <c r="ABZ16" s="103"/>
      <c r="ACA16" s="103"/>
      <c r="ACB16" s="103"/>
      <c r="ACC16" s="103"/>
      <c r="ACD16" s="103"/>
      <c r="ACE16" s="103"/>
      <c r="ACF16" s="103"/>
      <c r="ACG16" s="103"/>
      <c r="ACH16" s="103"/>
      <c r="ACI16" s="103"/>
      <c r="ACJ16" s="103"/>
      <c r="ACK16" s="103"/>
      <c r="ACL16" s="103"/>
      <c r="ACM16" s="103"/>
      <c r="ACN16" s="103"/>
      <c r="ACO16" s="103"/>
      <c r="ACP16" s="103"/>
      <c r="ACQ16" s="103"/>
      <c r="ACR16" s="103"/>
      <c r="ACS16" s="103"/>
      <c r="ACT16" s="103"/>
      <c r="ACU16" s="103"/>
      <c r="ACV16" s="103"/>
      <c r="ACW16" s="103"/>
      <c r="ACX16" s="103"/>
      <c r="ACY16" s="103"/>
      <c r="ACZ16" s="103"/>
      <c r="ADA16" s="103"/>
      <c r="ADB16" s="103"/>
      <c r="ADC16" s="103"/>
      <c r="ADD16" s="103"/>
      <c r="ADE16" s="103"/>
      <c r="ADF16" s="103"/>
      <c r="ADG16" s="103"/>
      <c r="ADH16" s="103"/>
      <c r="ADI16" s="103"/>
      <c r="ADJ16" s="103"/>
      <c r="ADK16" s="103"/>
      <c r="ADL16" s="103"/>
      <c r="ADM16" s="103"/>
      <c r="ADN16" s="103"/>
      <c r="ADO16" s="103"/>
      <c r="ADP16" s="103"/>
      <c r="ADQ16" s="103"/>
      <c r="ADR16" s="103"/>
      <c r="ADS16" s="103"/>
      <c r="ADT16" s="103"/>
      <c r="ADU16" s="103"/>
      <c r="ADV16" s="103"/>
      <c r="ADW16" s="103"/>
      <c r="ADX16" s="103"/>
      <c r="ADY16" s="103"/>
      <c r="ADZ16" s="103"/>
      <c r="AEA16" s="103"/>
      <c r="AEB16" s="103"/>
      <c r="AEC16" s="103"/>
      <c r="AED16" s="103"/>
      <c r="AEE16" s="103"/>
      <c r="AEF16" s="103"/>
      <c r="AEG16" s="103"/>
      <c r="AEH16" s="103"/>
      <c r="AEI16" s="103"/>
      <c r="AEJ16" s="103"/>
      <c r="AEK16" s="103"/>
      <c r="AEL16" s="103"/>
      <c r="AEM16" s="103"/>
      <c r="AEN16" s="103"/>
      <c r="AEO16" s="103"/>
      <c r="AEP16" s="103"/>
      <c r="AEQ16" s="103"/>
      <c r="AER16" s="103"/>
      <c r="AES16" s="103"/>
      <c r="AET16" s="103"/>
      <c r="AEU16" s="103"/>
      <c r="AEV16" s="103"/>
      <c r="AEW16" s="103"/>
      <c r="AEX16" s="103"/>
      <c r="AEY16" s="103"/>
      <c r="AEZ16" s="103"/>
      <c r="AFA16" s="103"/>
      <c r="AFB16" s="103"/>
      <c r="AFC16" s="103"/>
      <c r="AFD16" s="103"/>
      <c r="AFE16" s="103"/>
      <c r="AFF16" s="103"/>
      <c r="AFG16" s="103"/>
      <c r="AFH16" s="103"/>
      <c r="AFI16" s="103"/>
      <c r="AFJ16" s="103"/>
      <c r="AFK16" s="103"/>
      <c r="AFL16" s="103"/>
      <c r="AFM16" s="103"/>
      <c r="AFN16" s="103"/>
      <c r="AFO16" s="103"/>
      <c r="AFP16" s="103"/>
      <c r="AFQ16" s="103"/>
      <c r="AFR16" s="103"/>
      <c r="AFS16" s="103"/>
      <c r="AFT16" s="103"/>
      <c r="AFU16" s="103"/>
      <c r="AFV16" s="103"/>
      <c r="AFW16" s="103"/>
      <c r="AFX16" s="103"/>
      <c r="AFY16" s="103"/>
      <c r="AFZ16" s="103"/>
      <c r="AGA16" s="103"/>
      <c r="AGB16" s="103"/>
      <c r="AGC16" s="103"/>
      <c r="AGD16" s="103"/>
      <c r="AGE16" s="103"/>
      <c r="AGF16" s="103"/>
      <c r="AGG16" s="103"/>
      <c r="AGH16" s="103"/>
      <c r="AGI16" s="103"/>
      <c r="AGJ16" s="103"/>
      <c r="AGK16" s="103"/>
      <c r="AGL16" s="103"/>
      <c r="AGM16" s="103"/>
      <c r="AGN16" s="103"/>
      <c r="AGO16" s="103"/>
      <c r="AGP16" s="103"/>
      <c r="AGQ16" s="103"/>
      <c r="AGR16" s="103"/>
      <c r="AGS16" s="103"/>
      <c r="AGT16" s="103"/>
      <c r="AGU16" s="103"/>
      <c r="AGV16" s="103"/>
      <c r="AGW16" s="103"/>
      <c r="AGX16" s="103"/>
      <c r="AGY16" s="103"/>
      <c r="AGZ16" s="103"/>
      <c r="AHA16" s="103"/>
      <c r="AHB16" s="103"/>
      <c r="AHC16" s="103"/>
      <c r="AHD16" s="103"/>
      <c r="AHE16" s="103"/>
      <c r="AHF16" s="103"/>
      <c r="AHG16" s="103"/>
      <c r="AHH16" s="103"/>
      <c r="AHI16" s="103"/>
      <c r="AHJ16" s="103"/>
      <c r="AHK16" s="103"/>
      <c r="AHL16" s="103"/>
      <c r="AHM16" s="103"/>
      <c r="AHN16" s="103"/>
      <c r="AHO16" s="103"/>
      <c r="AHP16" s="103"/>
      <c r="AHQ16" s="103"/>
      <c r="AHR16" s="103"/>
      <c r="AHS16" s="103"/>
      <c r="AHT16" s="103"/>
      <c r="AHU16" s="103"/>
      <c r="AHV16" s="103"/>
      <c r="AHW16" s="103"/>
      <c r="AHX16" s="103"/>
      <c r="AHY16" s="103"/>
      <c r="AHZ16" s="103"/>
      <c r="AIA16" s="103"/>
      <c r="AIB16" s="103"/>
      <c r="AIC16" s="103"/>
      <c r="AID16" s="103"/>
      <c r="AIE16" s="103"/>
      <c r="AIF16" s="103"/>
      <c r="AIG16" s="103"/>
      <c r="AIH16" s="103"/>
      <c r="AII16" s="103"/>
      <c r="AIJ16" s="103"/>
      <c r="AIK16" s="103"/>
      <c r="AIL16" s="103"/>
      <c r="AIM16" s="103"/>
      <c r="AIN16" s="103"/>
      <c r="AIO16" s="103"/>
      <c r="AIP16" s="103"/>
      <c r="AIQ16" s="103"/>
      <c r="AIR16" s="103"/>
      <c r="AIS16" s="103"/>
      <c r="AIT16" s="103"/>
      <c r="AIU16" s="103"/>
      <c r="AIV16" s="103"/>
      <c r="AIW16" s="103"/>
      <c r="AIX16" s="103"/>
      <c r="AIY16" s="103"/>
      <c r="AIZ16" s="103"/>
      <c r="AJA16" s="103"/>
      <c r="AJB16" s="103"/>
      <c r="AJC16" s="103"/>
      <c r="AJD16" s="103"/>
      <c r="AJE16" s="103"/>
      <c r="AJF16" s="103"/>
      <c r="AJG16" s="103"/>
      <c r="AJH16" s="103"/>
      <c r="AJI16" s="103"/>
      <c r="AJJ16" s="103"/>
      <c r="AJK16" s="103"/>
      <c r="AJL16" s="103"/>
      <c r="AJM16" s="103"/>
      <c r="AJN16" s="103"/>
      <c r="AJO16" s="103"/>
      <c r="AJP16" s="103"/>
      <c r="AJQ16" s="103"/>
      <c r="AJR16" s="103"/>
      <c r="AJS16" s="103"/>
      <c r="AJT16" s="103"/>
      <c r="AJU16" s="103"/>
      <c r="AJV16" s="103"/>
      <c r="AJW16" s="103"/>
      <c r="AJX16" s="103"/>
      <c r="AJY16" s="103"/>
      <c r="AJZ16" s="103"/>
      <c r="AKA16" s="103"/>
      <c r="AKB16" s="103"/>
      <c r="AKC16" s="103"/>
      <c r="AKD16" s="103"/>
      <c r="AKE16" s="103"/>
      <c r="AKF16" s="103"/>
      <c r="AKG16" s="103"/>
      <c r="AKH16" s="103"/>
      <c r="AKI16" s="103"/>
      <c r="AKJ16" s="103"/>
      <c r="AKK16" s="103"/>
      <c r="AKL16" s="103"/>
      <c r="AKM16" s="103"/>
      <c r="AKN16" s="103"/>
      <c r="AKO16" s="103"/>
      <c r="AKP16" s="103"/>
      <c r="AKQ16" s="103"/>
      <c r="AKR16" s="103"/>
      <c r="AKS16" s="103"/>
      <c r="AKT16" s="103"/>
      <c r="AKU16" s="103"/>
      <c r="AKV16" s="103"/>
      <c r="AKW16" s="103"/>
      <c r="AKX16" s="103"/>
      <c r="AKY16" s="103"/>
      <c r="AKZ16" s="103"/>
      <c r="ALA16" s="103"/>
      <c r="ALB16" s="103"/>
      <c r="ALC16" s="103"/>
      <c r="ALD16" s="103"/>
      <c r="ALE16" s="103"/>
      <c r="ALF16" s="103"/>
      <c r="ALG16" s="103"/>
      <c r="ALH16" s="103"/>
      <c r="ALI16" s="103"/>
      <c r="ALJ16" s="103"/>
      <c r="ALK16" s="103"/>
      <c r="ALL16" s="103"/>
      <c r="ALM16" s="103"/>
      <c r="ALN16" s="103"/>
      <c r="ALO16" s="103"/>
      <c r="ALP16" s="103"/>
      <c r="ALQ16" s="103"/>
      <c r="ALR16" s="103"/>
      <c r="ALS16" s="103"/>
      <c r="ALT16" s="103"/>
      <c r="ALU16" s="103"/>
      <c r="ALV16" s="103"/>
      <c r="ALW16" s="103"/>
      <c r="ALX16" s="103"/>
      <c r="ALY16" s="103"/>
      <c r="ALZ16" s="103"/>
      <c r="AMA16" s="103"/>
      <c r="AMB16" s="103"/>
      <c r="AMC16" s="103"/>
      <c r="AMD16" s="103"/>
      <c r="AME16" s="103"/>
      <c r="AMF16" s="103"/>
      <c r="AMG16" s="103"/>
      <c r="AMH16" s="103"/>
      <c r="AMI16" s="103"/>
      <c r="AMJ16" s="103"/>
    </row>
    <row r="17" spans="1:1024" hidden="1" outlineLevel="2">
      <c r="A17" s="11" t="s">
        <v>25</v>
      </c>
      <c r="B17" s="12">
        <v>8290.0499999999993</v>
      </c>
      <c r="C17" s="13"/>
      <c r="D17" s="12">
        <v>2849.37</v>
      </c>
      <c r="E17" s="16">
        <v>2849.37</v>
      </c>
      <c r="F17" s="15"/>
      <c r="G17" s="12">
        <v>1638.02</v>
      </c>
      <c r="H17" s="16">
        <v>1638.02</v>
      </c>
      <c r="I17" s="12">
        <v>9501.4</v>
      </c>
    </row>
    <row r="18" spans="1:1024" s="90" customFormat="1" hidden="1" outlineLevel="2">
      <c r="A18" s="84" t="s">
        <v>26</v>
      </c>
      <c r="B18" s="85">
        <v>5518.5</v>
      </c>
      <c r="C18" s="85">
        <v>6438.25</v>
      </c>
      <c r="D18" s="86"/>
      <c r="E18" s="87">
        <v>6438.25</v>
      </c>
      <c r="F18" s="85">
        <v>5518.5</v>
      </c>
      <c r="G18" s="88"/>
      <c r="H18" s="87">
        <v>5518.5</v>
      </c>
      <c r="I18" s="85">
        <v>6438.25</v>
      </c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89"/>
      <c r="ID18" s="89"/>
      <c r="IE18" s="89"/>
      <c r="IF18" s="89"/>
      <c r="IG18" s="89"/>
      <c r="IH18" s="89"/>
      <c r="II18" s="89"/>
      <c r="IJ18" s="89"/>
      <c r="IK18" s="89"/>
      <c r="IL18" s="89"/>
      <c r="IM18" s="89"/>
      <c r="IN18" s="89"/>
      <c r="IO18" s="89"/>
      <c r="IP18" s="89"/>
      <c r="IQ18" s="89"/>
      <c r="IR18" s="89"/>
      <c r="IS18" s="89"/>
      <c r="IT18" s="89"/>
      <c r="IU18" s="89"/>
      <c r="IV18" s="89"/>
      <c r="IW18" s="89"/>
      <c r="IX18" s="89"/>
      <c r="IY18" s="89"/>
      <c r="IZ18" s="89"/>
      <c r="JA18" s="89"/>
      <c r="JB18" s="89"/>
      <c r="JC18" s="89"/>
      <c r="JD18" s="89"/>
      <c r="JE18" s="89"/>
      <c r="JF18" s="89"/>
      <c r="JG18" s="89"/>
      <c r="JH18" s="89"/>
      <c r="JI18" s="89"/>
      <c r="JJ18" s="89"/>
      <c r="JK18" s="89"/>
      <c r="JL18" s="89"/>
      <c r="JM18" s="89"/>
      <c r="JN18" s="89"/>
      <c r="JO18" s="89"/>
      <c r="JP18" s="89"/>
      <c r="JQ18" s="89"/>
      <c r="JR18" s="89"/>
      <c r="JS18" s="89"/>
      <c r="JT18" s="89"/>
      <c r="JU18" s="89"/>
      <c r="JV18" s="89"/>
      <c r="JW18" s="89"/>
      <c r="JX18" s="89"/>
      <c r="JY18" s="89"/>
      <c r="JZ18" s="89"/>
      <c r="KA18" s="89"/>
      <c r="KB18" s="89"/>
      <c r="KC18" s="89"/>
      <c r="KD18" s="89"/>
      <c r="KE18" s="89"/>
      <c r="KF18" s="89"/>
      <c r="KG18" s="89"/>
      <c r="KH18" s="89"/>
      <c r="KI18" s="89"/>
      <c r="KJ18" s="89"/>
      <c r="KK18" s="89"/>
      <c r="KL18" s="89"/>
      <c r="KM18" s="89"/>
      <c r="KN18" s="89"/>
      <c r="KO18" s="89"/>
      <c r="KP18" s="89"/>
      <c r="KQ18" s="89"/>
      <c r="KR18" s="89"/>
      <c r="KS18" s="89"/>
      <c r="KT18" s="89"/>
      <c r="KU18" s="89"/>
      <c r="KV18" s="89"/>
      <c r="KW18" s="89"/>
      <c r="KX18" s="89"/>
      <c r="KY18" s="89"/>
      <c r="KZ18" s="89"/>
      <c r="LA18" s="89"/>
      <c r="LB18" s="89"/>
      <c r="LC18" s="89"/>
      <c r="LD18" s="89"/>
      <c r="LE18" s="89"/>
      <c r="LF18" s="89"/>
      <c r="LG18" s="89"/>
      <c r="LH18" s="89"/>
      <c r="LI18" s="89"/>
      <c r="LJ18" s="89"/>
      <c r="LK18" s="89"/>
      <c r="LL18" s="89"/>
      <c r="LM18" s="89"/>
      <c r="LN18" s="89"/>
      <c r="LO18" s="89"/>
      <c r="LP18" s="89"/>
      <c r="LQ18" s="89"/>
      <c r="LR18" s="89"/>
      <c r="LS18" s="89"/>
      <c r="LT18" s="89"/>
      <c r="LU18" s="89"/>
      <c r="LV18" s="89"/>
      <c r="LW18" s="89"/>
      <c r="LX18" s="89"/>
      <c r="LY18" s="89"/>
      <c r="LZ18" s="89"/>
      <c r="MA18" s="89"/>
      <c r="MB18" s="89"/>
      <c r="MC18" s="89"/>
      <c r="MD18" s="89"/>
      <c r="ME18" s="89"/>
      <c r="MF18" s="89"/>
      <c r="MG18" s="89"/>
      <c r="MH18" s="89"/>
      <c r="MI18" s="89"/>
      <c r="MJ18" s="89"/>
      <c r="MK18" s="89"/>
      <c r="ML18" s="89"/>
      <c r="MM18" s="89"/>
      <c r="MN18" s="89"/>
      <c r="MO18" s="89"/>
      <c r="MP18" s="89"/>
      <c r="MQ18" s="89"/>
      <c r="MR18" s="89"/>
      <c r="MS18" s="89"/>
      <c r="MT18" s="89"/>
      <c r="MU18" s="89"/>
      <c r="MV18" s="89"/>
      <c r="MW18" s="89"/>
      <c r="MX18" s="89"/>
      <c r="MY18" s="89"/>
      <c r="MZ18" s="89"/>
      <c r="NA18" s="89"/>
      <c r="NB18" s="89"/>
      <c r="NC18" s="89"/>
      <c r="ND18" s="89"/>
      <c r="NE18" s="89"/>
      <c r="NF18" s="89"/>
      <c r="NG18" s="89"/>
      <c r="NH18" s="89"/>
      <c r="NI18" s="89"/>
      <c r="NJ18" s="89"/>
      <c r="NK18" s="89"/>
      <c r="NL18" s="89"/>
      <c r="NM18" s="89"/>
      <c r="NN18" s="89"/>
      <c r="NO18" s="89"/>
      <c r="NP18" s="89"/>
      <c r="NQ18" s="89"/>
      <c r="NR18" s="89"/>
      <c r="NS18" s="89"/>
      <c r="NT18" s="89"/>
      <c r="NU18" s="89"/>
      <c r="NV18" s="89"/>
      <c r="NW18" s="89"/>
      <c r="NX18" s="89"/>
      <c r="NY18" s="89"/>
      <c r="NZ18" s="89"/>
      <c r="OA18" s="89"/>
      <c r="OB18" s="89"/>
      <c r="OC18" s="89"/>
      <c r="OD18" s="89"/>
      <c r="OE18" s="89"/>
      <c r="OF18" s="89"/>
      <c r="OG18" s="89"/>
      <c r="OH18" s="89"/>
      <c r="OI18" s="89"/>
      <c r="OJ18" s="89"/>
      <c r="OK18" s="89"/>
      <c r="OL18" s="89"/>
      <c r="OM18" s="89"/>
      <c r="ON18" s="89"/>
      <c r="OO18" s="89"/>
      <c r="OP18" s="89"/>
      <c r="OQ18" s="89"/>
      <c r="OR18" s="89"/>
      <c r="OS18" s="89"/>
      <c r="OT18" s="89"/>
      <c r="OU18" s="89"/>
      <c r="OV18" s="89"/>
      <c r="OW18" s="89"/>
      <c r="OX18" s="89"/>
      <c r="OY18" s="89"/>
      <c r="OZ18" s="89"/>
      <c r="PA18" s="89"/>
      <c r="PB18" s="89"/>
      <c r="PC18" s="89"/>
      <c r="PD18" s="89"/>
      <c r="PE18" s="89"/>
      <c r="PF18" s="89"/>
      <c r="PG18" s="89"/>
      <c r="PH18" s="89"/>
      <c r="PI18" s="89"/>
      <c r="PJ18" s="89"/>
      <c r="PK18" s="89"/>
      <c r="PL18" s="89"/>
      <c r="PM18" s="89"/>
      <c r="PN18" s="89"/>
      <c r="PO18" s="89"/>
      <c r="PP18" s="89"/>
      <c r="PQ18" s="89"/>
      <c r="PR18" s="89"/>
      <c r="PS18" s="89"/>
      <c r="PT18" s="89"/>
      <c r="PU18" s="89"/>
      <c r="PV18" s="89"/>
      <c r="PW18" s="89"/>
      <c r="PX18" s="89"/>
      <c r="PY18" s="89"/>
      <c r="PZ18" s="89"/>
      <c r="QA18" s="89"/>
      <c r="QB18" s="89"/>
      <c r="QC18" s="89"/>
      <c r="QD18" s="89"/>
      <c r="QE18" s="89"/>
      <c r="QF18" s="89"/>
      <c r="QG18" s="89"/>
      <c r="QH18" s="89"/>
      <c r="QI18" s="89"/>
      <c r="QJ18" s="89"/>
      <c r="QK18" s="89"/>
      <c r="QL18" s="89"/>
      <c r="QM18" s="89"/>
      <c r="QN18" s="89"/>
      <c r="QO18" s="89"/>
      <c r="QP18" s="89"/>
      <c r="QQ18" s="89"/>
      <c r="QR18" s="89"/>
      <c r="QS18" s="89"/>
      <c r="QT18" s="89"/>
      <c r="QU18" s="89"/>
      <c r="QV18" s="89"/>
      <c r="QW18" s="89"/>
      <c r="QX18" s="89"/>
      <c r="QY18" s="89"/>
      <c r="QZ18" s="89"/>
      <c r="RA18" s="89"/>
      <c r="RB18" s="89"/>
      <c r="RC18" s="89"/>
      <c r="RD18" s="89"/>
      <c r="RE18" s="89"/>
      <c r="RF18" s="89"/>
      <c r="RG18" s="89"/>
      <c r="RH18" s="89"/>
      <c r="RI18" s="89"/>
      <c r="RJ18" s="89"/>
      <c r="RK18" s="89"/>
      <c r="RL18" s="89"/>
      <c r="RM18" s="89"/>
      <c r="RN18" s="89"/>
      <c r="RO18" s="89"/>
      <c r="RP18" s="89"/>
      <c r="RQ18" s="89"/>
      <c r="RR18" s="89"/>
      <c r="RS18" s="89"/>
      <c r="RT18" s="89"/>
      <c r="RU18" s="89"/>
      <c r="RV18" s="89"/>
      <c r="RW18" s="89"/>
      <c r="RX18" s="89"/>
      <c r="RY18" s="89"/>
      <c r="RZ18" s="89"/>
      <c r="SA18" s="89"/>
      <c r="SB18" s="89"/>
      <c r="SC18" s="89"/>
      <c r="SD18" s="89"/>
      <c r="SE18" s="89"/>
      <c r="SF18" s="89"/>
      <c r="SG18" s="89"/>
      <c r="SH18" s="89"/>
      <c r="SI18" s="89"/>
      <c r="SJ18" s="89"/>
      <c r="SK18" s="89"/>
      <c r="SL18" s="89"/>
      <c r="SM18" s="89"/>
      <c r="SN18" s="89"/>
      <c r="SO18" s="89"/>
      <c r="SP18" s="89"/>
      <c r="SQ18" s="89"/>
      <c r="SR18" s="89"/>
      <c r="SS18" s="89"/>
      <c r="ST18" s="89"/>
      <c r="SU18" s="89"/>
      <c r="SV18" s="89"/>
      <c r="SW18" s="89"/>
      <c r="SX18" s="89"/>
      <c r="SY18" s="89"/>
      <c r="SZ18" s="89"/>
      <c r="TA18" s="89"/>
      <c r="TB18" s="89"/>
      <c r="TC18" s="89"/>
      <c r="TD18" s="89"/>
      <c r="TE18" s="89"/>
      <c r="TF18" s="89"/>
      <c r="TG18" s="89"/>
      <c r="TH18" s="89"/>
      <c r="TI18" s="89"/>
      <c r="TJ18" s="89"/>
      <c r="TK18" s="89"/>
      <c r="TL18" s="89"/>
      <c r="TM18" s="89"/>
      <c r="TN18" s="89"/>
      <c r="TO18" s="89"/>
      <c r="TP18" s="89"/>
      <c r="TQ18" s="89"/>
      <c r="TR18" s="89"/>
      <c r="TS18" s="89"/>
      <c r="TT18" s="89"/>
      <c r="TU18" s="89"/>
      <c r="TV18" s="89"/>
      <c r="TW18" s="89"/>
      <c r="TX18" s="89"/>
      <c r="TY18" s="89"/>
      <c r="TZ18" s="89"/>
      <c r="UA18" s="89"/>
      <c r="UB18" s="89"/>
      <c r="UC18" s="89"/>
      <c r="UD18" s="89"/>
      <c r="UE18" s="89"/>
      <c r="UF18" s="89"/>
      <c r="UG18" s="89"/>
      <c r="UH18" s="89"/>
      <c r="UI18" s="89"/>
      <c r="UJ18" s="89"/>
      <c r="UK18" s="89"/>
      <c r="UL18" s="89"/>
      <c r="UM18" s="89"/>
      <c r="UN18" s="89"/>
      <c r="UO18" s="89"/>
      <c r="UP18" s="89"/>
      <c r="UQ18" s="89"/>
      <c r="UR18" s="89"/>
      <c r="US18" s="89"/>
      <c r="UT18" s="89"/>
      <c r="UU18" s="89"/>
      <c r="UV18" s="89"/>
      <c r="UW18" s="89"/>
      <c r="UX18" s="89"/>
      <c r="UY18" s="89"/>
      <c r="UZ18" s="89"/>
      <c r="VA18" s="89"/>
      <c r="VB18" s="89"/>
      <c r="VC18" s="89"/>
      <c r="VD18" s="89"/>
      <c r="VE18" s="89"/>
      <c r="VF18" s="89"/>
      <c r="VG18" s="89"/>
      <c r="VH18" s="89"/>
      <c r="VI18" s="89"/>
      <c r="VJ18" s="89"/>
      <c r="VK18" s="89"/>
      <c r="VL18" s="89"/>
      <c r="VM18" s="89"/>
      <c r="VN18" s="89"/>
      <c r="VO18" s="89"/>
      <c r="VP18" s="89"/>
      <c r="VQ18" s="89"/>
      <c r="VR18" s="89"/>
      <c r="VS18" s="89"/>
      <c r="VT18" s="89"/>
      <c r="VU18" s="89"/>
      <c r="VV18" s="89"/>
      <c r="VW18" s="89"/>
      <c r="VX18" s="89"/>
      <c r="VY18" s="89"/>
      <c r="VZ18" s="89"/>
      <c r="WA18" s="89"/>
      <c r="WB18" s="89"/>
      <c r="WC18" s="89"/>
      <c r="WD18" s="89"/>
      <c r="WE18" s="89"/>
      <c r="WF18" s="89"/>
      <c r="WG18" s="89"/>
      <c r="WH18" s="89"/>
      <c r="WI18" s="89"/>
      <c r="WJ18" s="89"/>
      <c r="WK18" s="89"/>
      <c r="WL18" s="89"/>
      <c r="WM18" s="89"/>
      <c r="WN18" s="89"/>
      <c r="WO18" s="89"/>
      <c r="WP18" s="89"/>
      <c r="WQ18" s="89"/>
      <c r="WR18" s="89"/>
      <c r="WS18" s="89"/>
      <c r="WT18" s="89"/>
      <c r="WU18" s="89"/>
      <c r="WV18" s="89"/>
      <c r="WW18" s="89"/>
      <c r="WX18" s="89"/>
      <c r="WY18" s="89"/>
      <c r="WZ18" s="89"/>
      <c r="XA18" s="89"/>
      <c r="XB18" s="89"/>
      <c r="XC18" s="89"/>
      <c r="XD18" s="89"/>
      <c r="XE18" s="89"/>
      <c r="XF18" s="89"/>
      <c r="XG18" s="89"/>
      <c r="XH18" s="89"/>
      <c r="XI18" s="89"/>
      <c r="XJ18" s="89"/>
      <c r="XK18" s="89"/>
      <c r="XL18" s="89"/>
      <c r="XM18" s="89"/>
      <c r="XN18" s="89"/>
      <c r="XO18" s="89"/>
      <c r="XP18" s="89"/>
      <c r="XQ18" s="89"/>
      <c r="XR18" s="89"/>
      <c r="XS18" s="89"/>
      <c r="XT18" s="89"/>
      <c r="XU18" s="89"/>
      <c r="XV18" s="89"/>
      <c r="XW18" s="89"/>
      <c r="XX18" s="89"/>
      <c r="XY18" s="89"/>
      <c r="XZ18" s="89"/>
      <c r="YA18" s="89"/>
      <c r="YB18" s="89"/>
      <c r="YC18" s="89"/>
      <c r="YD18" s="89"/>
      <c r="YE18" s="89"/>
      <c r="YF18" s="89"/>
      <c r="YG18" s="89"/>
      <c r="YH18" s="89"/>
      <c r="YI18" s="89"/>
      <c r="YJ18" s="89"/>
      <c r="YK18" s="89"/>
      <c r="YL18" s="89"/>
      <c r="YM18" s="89"/>
      <c r="YN18" s="89"/>
      <c r="YO18" s="89"/>
      <c r="YP18" s="89"/>
      <c r="YQ18" s="89"/>
      <c r="YR18" s="89"/>
      <c r="YS18" s="89"/>
      <c r="YT18" s="89"/>
      <c r="YU18" s="89"/>
      <c r="YV18" s="89"/>
      <c r="YW18" s="89"/>
      <c r="YX18" s="89"/>
      <c r="YY18" s="89"/>
      <c r="YZ18" s="89"/>
      <c r="ZA18" s="89"/>
      <c r="ZB18" s="89"/>
      <c r="ZC18" s="89"/>
      <c r="ZD18" s="89"/>
      <c r="ZE18" s="89"/>
      <c r="ZF18" s="89"/>
      <c r="ZG18" s="89"/>
      <c r="ZH18" s="89"/>
      <c r="ZI18" s="89"/>
      <c r="ZJ18" s="89"/>
      <c r="ZK18" s="89"/>
      <c r="ZL18" s="89"/>
      <c r="ZM18" s="89"/>
      <c r="ZN18" s="89"/>
      <c r="ZO18" s="89"/>
      <c r="ZP18" s="89"/>
      <c r="ZQ18" s="89"/>
      <c r="ZR18" s="89"/>
      <c r="ZS18" s="89"/>
      <c r="ZT18" s="89"/>
      <c r="ZU18" s="89"/>
      <c r="ZV18" s="89"/>
      <c r="ZW18" s="89"/>
      <c r="ZX18" s="89"/>
      <c r="ZY18" s="89"/>
      <c r="ZZ18" s="89"/>
      <c r="AAA18" s="89"/>
      <c r="AAB18" s="89"/>
      <c r="AAC18" s="89"/>
      <c r="AAD18" s="89"/>
      <c r="AAE18" s="89"/>
      <c r="AAF18" s="89"/>
      <c r="AAG18" s="89"/>
      <c r="AAH18" s="89"/>
      <c r="AAI18" s="89"/>
      <c r="AAJ18" s="89"/>
      <c r="AAK18" s="89"/>
      <c r="AAL18" s="89"/>
      <c r="AAM18" s="89"/>
      <c r="AAN18" s="89"/>
      <c r="AAO18" s="89"/>
      <c r="AAP18" s="89"/>
      <c r="AAQ18" s="89"/>
      <c r="AAR18" s="89"/>
      <c r="AAS18" s="89"/>
      <c r="AAT18" s="89"/>
      <c r="AAU18" s="89"/>
      <c r="AAV18" s="89"/>
      <c r="AAW18" s="89"/>
      <c r="AAX18" s="89"/>
      <c r="AAY18" s="89"/>
      <c r="AAZ18" s="89"/>
      <c r="ABA18" s="89"/>
      <c r="ABB18" s="89"/>
      <c r="ABC18" s="89"/>
      <c r="ABD18" s="89"/>
      <c r="ABE18" s="89"/>
      <c r="ABF18" s="89"/>
      <c r="ABG18" s="89"/>
      <c r="ABH18" s="89"/>
      <c r="ABI18" s="89"/>
      <c r="ABJ18" s="89"/>
      <c r="ABK18" s="89"/>
      <c r="ABL18" s="89"/>
      <c r="ABM18" s="89"/>
      <c r="ABN18" s="89"/>
      <c r="ABO18" s="89"/>
      <c r="ABP18" s="89"/>
      <c r="ABQ18" s="89"/>
      <c r="ABR18" s="89"/>
      <c r="ABS18" s="89"/>
      <c r="ABT18" s="89"/>
      <c r="ABU18" s="89"/>
      <c r="ABV18" s="89"/>
      <c r="ABW18" s="89"/>
      <c r="ABX18" s="89"/>
      <c r="ABY18" s="89"/>
      <c r="ABZ18" s="89"/>
      <c r="ACA18" s="89"/>
      <c r="ACB18" s="89"/>
      <c r="ACC18" s="89"/>
      <c r="ACD18" s="89"/>
      <c r="ACE18" s="89"/>
      <c r="ACF18" s="89"/>
      <c r="ACG18" s="89"/>
      <c r="ACH18" s="89"/>
      <c r="ACI18" s="89"/>
      <c r="ACJ18" s="89"/>
      <c r="ACK18" s="89"/>
      <c r="ACL18" s="89"/>
      <c r="ACM18" s="89"/>
      <c r="ACN18" s="89"/>
      <c r="ACO18" s="89"/>
      <c r="ACP18" s="89"/>
      <c r="ACQ18" s="89"/>
      <c r="ACR18" s="89"/>
      <c r="ACS18" s="89"/>
      <c r="ACT18" s="89"/>
      <c r="ACU18" s="89"/>
      <c r="ACV18" s="89"/>
      <c r="ACW18" s="89"/>
      <c r="ACX18" s="89"/>
      <c r="ACY18" s="89"/>
      <c r="ACZ18" s="89"/>
      <c r="ADA18" s="89"/>
      <c r="ADB18" s="89"/>
      <c r="ADC18" s="89"/>
      <c r="ADD18" s="89"/>
      <c r="ADE18" s="89"/>
      <c r="ADF18" s="89"/>
      <c r="ADG18" s="89"/>
      <c r="ADH18" s="89"/>
      <c r="ADI18" s="89"/>
      <c r="ADJ18" s="89"/>
      <c r="ADK18" s="89"/>
      <c r="ADL18" s="89"/>
      <c r="ADM18" s="89"/>
      <c r="ADN18" s="89"/>
      <c r="ADO18" s="89"/>
      <c r="ADP18" s="89"/>
      <c r="ADQ18" s="89"/>
      <c r="ADR18" s="89"/>
      <c r="ADS18" s="89"/>
      <c r="ADT18" s="89"/>
      <c r="ADU18" s="89"/>
      <c r="ADV18" s="89"/>
      <c r="ADW18" s="89"/>
      <c r="ADX18" s="89"/>
      <c r="ADY18" s="89"/>
      <c r="ADZ18" s="89"/>
      <c r="AEA18" s="89"/>
      <c r="AEB18" s="89"/>
      <c r="AEC18" s="89"/>
      <c r="AED18" s="89"/>
      <c r="AEE18" s="89"/>
      <c r="AEF18" s="89"/>
      <c r="AEG18" s="89"/>
      <c r="AEH18" s="89"/>
      <c r="AEI18" s="89"/>
      <c r="AEJ18" s="89"/>
      <c r="AEK18" s="89"/>
      <c r="AEL18" s="89"/>
      <c r="AEM18" s="89"/>
      <c r="AEN18" s="89"/>
      <c r="AEO18" s="89"/>
      <c r="AEP18" s="89"/>
      <c r="AEQ18" s="89"/>
      <c r="AER18" s="89"/>
      <c r="AES18" s="89"/>
      <c r="AET18" s="89"/>
      <c r="AEU18" s="89"/>
      <c r="AEV18" s="89"/>
      <c r="AEW18" s="89"/>
      <c r="AEX18" s="89"/>
      <c r="AEY18" s="89"/>
      <c r="AEZ18" s="89"/>
      <c r="AFA18" s="89"/>
      <c r="AFB18" s="89"/>
      <c r="AFC18" s="89"/>
      <c r="AFD18" s="89"/>
      <c r="AFE18" s="89"/>
      <c r="AFF18" s="89"/>
      <c r="AFG18" s="89"/>
      <c r="AFH18" s="89"/>
      <c r="AFI18" s="89"/>
      <c r="AFJ18" s="89"/>
      <c r="AFK18" s="89"/>
      <c r="AFL18" s="89"/>
      <c r="AFM18" s="89"/>
      <c r="AFN18" s="89"/>
      <c r="AFO18" s="89"/>
      <c r="AFP18" s="89"/>
      <c r="AFQ18" s="89"/>
      <c r="AFR18" s="89"/>
      <c r="AFS18" s="89"/>
      <c r="AFT18" s="89"/>
      <c r="AFU18" s="89"/>
      <c r="AFV18" s="89"/>
      <c r="AFW18" s="89"/>
      <c r="AFX18" s="89"/>
      <c r="AFY18" s="89"/>
      <c r="AFZ18" s="89"/>
      <c r="AGA18" s="89"/>
      <c r="AGB18" s="89"/>
      <c r="AGC18" s="89"/>
      <c r="AGD18" s="89"/>
      <c r="AGE18" s="89"/>
      <c r="AGF18" s="89"/>
      <c r="AGG18" s="89"/>
      <c r="AGH18" s="89"/>
      <c r="AGI18" s="89"/>
      <c r="AGJ18" s="89"/>
      <c r="AGK18" s="89"/>
      <c r="AGL18" s="89"/>
      <c r="AGM18" s="89"/>
      <c r="AGN18" s="89"/>
      <c r="AGO18" s="89"/>
      <c r="AGP18" s="89"/>
      <c r="AGQ18" s="89"/>
      <c r="AGR18" s="89"/>
      <c r="AGS18" s="89"/>
      <c r="AGT18" s="89"/>
      <c r="AGU18" s="89"/>
      <c r="AGV18" s="89"/>
      <c r="AGW18" s="89"/>
      <c r="AGX18" s="89"/>
      <c r="AGY18" s="89"/>
      <c r="AGZ18" s="89"/>
      <c r="AHA18" s="89"/>
      <c r="AHB18" s="89"/>
      <c r="AHC18" s="89"/>
      <c r="AHD18" s="89"/>
      <c r="AHE18" s="89"/>
      <c r="AHF18" s="89"/>
      <c r="AHG18" s="89"/>
      <c r="AHH18" s="89"/>
      <c r="AHI18" s="89"/>
      <c r="AHJ18" s="89"/>
      <c r="AHK18" s="89"/>
      <c r="AHL18" s="89"/>
      <c r="AHM18" s="89"/>
      <c r="AHN18" s="89"/>
      <c r="AHO18" s="89"/>
      <c r="AHP18" s="89"/>
      <c r="AHQ18" s="89"/>
      <c r="AHR18" s="89"/>
      <c r="AHS18" s="89"/>
      <c r="AHT18" s="89"/>
      <c r="AHU18" s="89"/>
      <c r="AHV18" s="89"/>
      <c r="AHW18" s="89"/>
      <c r="AHX18" s="89"/>
      <c r="AHY18" s="89"/>
      <c r="AHZ18" s="89"/>
      <c r="AIA18" s="89"/>
      <c r="AIB18" s="89"/>
      <c r="AIC18" s="89"/>
      <c r="AID18" s="89"/>
      <c r="AIE18" s="89"/>
      <c r="AIF18" s="89"/>
      <c r="AIG18" s="89"/>
      <c r="AIH18" s="89"/>
      <c r="AII18" s="89"/>
      <c r="AIJ18" s="89"/>
      <c r="AIK18" s="89"/>
      <c r="AIL18" s="89"/>
      <c r="AIM18" s="89"/>
      <c r="AIN18" s="89"/>
      <c r="AIO18" s="89"/>
      <c r="AIP18" s="89"/>
      <c r="AIQ18" s="89"/>
      <c r="AIR18" s="89"/>
      <c r="AIS18" s="89"/>
      <c r="AIT18" s="89"/>
      <c r="AIU18" s="89"/>
      <c r="AIV18" s="89"/>
      <c r="AIW18" s="89"/>
      <c r="AIX18" s="89"/>
      <c r="AIY18" s="89"/>
      <c r="AIZ18" s="89"/>
      <c r="AJA18" s="89"/>
      <c r="AJB18" s="89"/>
      <c r="AJC18" s="89"/>
      <c r="AJD18" s="89"/>
      <c r="AJE18" s="89"/>
      <c r="AJF18" s="89"/>
      <c r="AJG18" s="89"/>
      <c r="AJH18" s="89"/>
      <c r="AJI18" s="89"/>
      <c r="AJJ18" s="89"/>
      <c r="AJK18" s="89"/>
      <c r="AJL18" s="89"/>
      <c r="AJM18" s="89"/>
      <c r="AJN18" s="89"/>
      <c r="AJO18" s="89"/>
      <c r="AJP18" s="89"/>
      <c r="AJQ18" s="89"/>
      <c r="AJR18" s="89"/>
      <c r="AJS18" s="89"/>
      <c r="AJT18" s="89"/>
      <c r="AJU18" s="89"/>
      <c r="AJV18" s="89"/>
      <c r="AJW18" s="89"/>
      <c r="AJX18" s="89"/>
      <c r="AJY18" s="89"/>
      <c r="AJZ18" s="89"/>
      <c r="AKA18" s="89"/>
      <c r="AKB18" s="89"/>
      <c r="AKC18" s="89"/>
      <c r="AKD18" s="89"/>
      <c r="AKE18" s="89"/>
      <c r="AKF18" s="89"/>
      <c r="AKG18" s="89"/>
      <c r="AKH18" s="89"/>
      <c r="AKI18" s="89"/>
      <c r="AKJ18" s="89"/>
      <c r="AKK18" s="89"/>
      <c r="AKL18" s="89"/>
      <c r="AKM18" s="89"/>
      <c r="AKN18" s="89"/>
      <c r="AKO18" s="89"/>
      <c r="AKP18" s="89"/>
      <c r="AKQ18" s="89"/>
      <c r="AKR18" s="89"/>
      <c r="AKS18" s="89"/>
      <c r="AKT18" s="89"/>
      <c r="AKU18" s="89"/>
      <c r="AKV18" s="89"/>
      <c r="AKW18" s="89"/>
      <c r="AKX18" s="89"/>
      <c r="AKY18" s="89"/>
      <c r="AKZ18" s="89"/>
      <c r="ALA18" s="89"/>
      <c r="ALB18" s="89"/>
      <c r="ALC18" s="89"/>
      <c r="ALD18" s="89"/>
      <c r="ALE18" s="89"/>
      <c r="ALF18" s="89"/>
      <c r="ALG18" s="89"/>
      <c r="ALH18" s="89"/>
      <c r="ALI18" s="89"/>
      <c r="ALJ18" s="89"/>
      <c r="ALK18" s="89"/>
      <c r="ALL18" s="89"/>
      <c r="ALM18" s="89"/>
      <c r="ALN18" s="89"/>
      <c r="ALO18" s="89"/>
      <c r="ALP18" s="89"/>
      <c r="ALQ18" s="89"/>
      <c r="ALR18" s="89"/>
      <c r="ALS18" s="89"/>
      <c r="ALT18" s="89"/>
      <c r="ALU18" s="89"/>
      <c r="ALV18" s="89"/>
      <c r="ALW18" s="89"/>
      <c r="ALX18" s="89"/>
      <c r="ALY18" s="89"/>
      <c r="ALZ18" s="89"/>
      <c r="AMA18" s="89"/>
      <c r="AMB18" s="89"/>
      <c r="AMC18" s="89"/>
      <c r="AMD18" s="89"/>
      <c r="AME18" s="89"/>
      <c r="AMF18" s="89"/>
      <c r="AMG18" s="89"/>
      <c r="AMH18" s="89"/>
      <c r="AMI18" s="89"/>
      <c r="AMJ18" s="89"/>
    </row>
    <row r="19" spans="1:1024" s="110" customFormat="1" hidden="1" outlineLevel="2">
      <c r="A19" s="106" t="s">
        <v>27</v>
      </c>
      <c r="B19" s="120">
        <v>8108.29</v>
      </c>
      <c r="C19" s="120">
        <v>7828.92</v>
      </c>
      <c r="D19" s="107"/>
      <c r="E19" s="121">
        <v>7828.92</v>
      </c>
      <c r="F19" s="120">
        <v>7099.1</v>
      </c>
      <c r="G19" s="108"/>
      <c r="H19" s="121">
        <v>7099.1</v>
      </c>
      <c r="I19" s="120">
        <v>8838.11</v>
      </c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  <c r="DB19" s="109"/>
      <c r="DC19" s="109"/>
      <c r="DD19" s="109"/>
      <c r="DE19" s="109"/>
      <c r="DF19" s="109"/>
      <c r="DG19" s="109"/>
      <c r="DH19" s="109"/>
      <c r="DI19" s="109"/>
      <c r="DJ19" s="109"/>
      <c r="DK19" s="109"/>
      <c r="DL19" s="109"/>
      <c r="DM19" s="109"/>
      <c r="DN19" s="109"/>
      <c r="DO19" s="109"/>
      <c r="DP19" s="109"/>
      <c r="DQ19" s="109"/>
      <c r="DR19" s="109"/>
      <c r="DS19" s="109"/>
      <c r="DT19" s="109"/>
      <c r="DU19" s="109"/>
      <c r="DV19" s="109"/>
      <c r="DW19" s="109"/>
      <c r="DX19" s="109"/>
      <c r="DY19" s="109"/>
      <c r="DZ19" s="109"/>
      <c r="EA19" s="109"/>
      <c r="EB19" s="109"/>
      <c r="EC19" s="109"/>
      <c r="ED19" s="109"/>
      <c r="EE19" s="109"/>
      <c r="EF19" s="109"/>
      <c r="EG19" s="109"/>
      <c r="EH19" s="109"/>
      <c r="EI19" s="109"/>
      <c r="EJ19" s="109"/>
      <c r="EK19" s="109"/>
      <c r="EL19" s="109"/>
      <c r="EM19" s="109"/>
      <c r="EN19" s="109"/>
      <c r="EO19" s="109"/>
      <c r="EP19" s="109"/>
      <c r="EQ19" s="109"/>
      <c r="ER19" s="109"/>
      <c r="ES19" s="109"/>
      <c r="ET19" s="109"/>
      <c r="EU19" s="109"/>
      <c r="EV19" s="109"/>
      <c r="EW19" s="109"/>
      <c r="EX19" s="109"/>
      <c r="EY19" s="109"/>
      <c r="EZ19" s="109"/>
      <c r="FA19" s="109"/>
      <c r="FB19" s="109"/>
      <c r="FC19" s="109"/>
      <c r="FD19" s="109"/>
      <c r="FE19" s="109"/>
      <c r="FF19" s="109"/>
      <c r="FG19" s="109"/>
      <c r="FH19" s="109"/>
      <c r="FI19" s="109"/>
      <c r="FJ19" s="109"/>
      <c r="FK19" s="109"/>
      <c r="FL19" s="109"/>
      <c r="FM19" s="109"/>
      <c r="FN19" s="109"/>
      <c r="FO19" s="109"/>
      <c r="FP19" s="109"/>
      <c r="FQ19" s="109"/>
      <c r="FR19" s="109"/>
      <c r="FS19" s="109"/>
      <c r="FT19" s="109"/>
      <c r="FU19" s="109"/>
      <c r="FV19" s="109"/>
      <c r="FW19" s="109"/>
      <c r="FX19" s="109"/>
      <c r="FY19" s="109"/>
      <c r="FZ19" s="109"/>
      <c r="GA19" s="109"/>
      <c r="GB19" s="109"/>
      <c r="GC19" s="109"/>
      <c r="GD19" s="109"/>
      <c r="GE19" s="109"/>
      <c r="GF19" s="109"/>
      <c r="GG19" s="109"/>
      <c r="GH19" s="109"/>
      <c r="GI19" s="109"/>
      <c r="GJ19" s="109"/>
      <c r="GK19" s="109"/>
      <c r="GL19" s="109"/>
      <c r="GM19" s="109"/>
      <c r="GN19" s="109"/>
      <c r="GO19" s="109"/>
      <c r="GP19" s="109"/>
      <c r="GQ19" s="109"/>
      <c r="GR19" s="109"/>
      <c r="GS19" s="109"/>
      <c r="GT19" s="109"/>
      <c r="GU19" s="109"/>
      <c r="GV19" s="109"/>
      <c r="GW19" s="109"/>
      <c r="GX19" s="109"/>
      <c r="GY19" s="109"/>
      <c r="GZ19" s="109"/>
      <c r="HA19" s="109"/>
      <c r="HB19" s="109"/>
      <c r="HC19" s="109"/>
      <c r="HD19" s="109"/>
      <c r="HE19" s="109"/>
      <c r="HF19" s="109"/>
      <c r="HG19" s="109"/>
      <c r="HH19" s="109"/>
      <c r="HI19" s="109"/>
      <c r="HJ19" s="109"/>
      <c r="HK19" s="109"/>
      <c r="HL19" s="109"/>
      <c r="HM19" s="109"/>
      <c r="HN19" s="109"/>
      <c r="HO19" s="109"/>
      <c r="HP19" s="109"/>
      <c r="HQ19" s="109"/>
      <c r="HR19" s="109"/>
      <c r="HS19" s="109"/>
      <c r="HT19" s="109"/>
      <c r="HU19" s="109"/>
      <c r="HV19" s="109"/>
      <c r="HW19" s="109"/>
      <c r="HX19" s="109"/>
      <c r="HY19" s="109"/>
      <c r="HZ19" s="109"/>
      <c r="IA19" s="109"/>
      <c r="IB19" s="109"/>
      <c r="IC19" s="109"/>
      <c r="ID19" s="109"/>
      <c r="IE19" s="109"/>
      <c r="IF19" s="109"/>
      <c r="IG19" s="109"/>
      <c r="IH19" s="109"/>
      <c r="II19" s="109"/>
      <c r="IJ19" s="109"/>
      <c r="IK19" s="109"/>
      <c r="IL19" s="109"/>
      <c r="IM19" s="109"/>
      <c r="IN19" s="109"/>
      <c r="IO19" s="109"/>
      <c r="IP19" s="109"/>
      <c r="IQ19" s="109"/>
      <c r="IR19" s="109"/>
      <c r="IS19" s="109"/>
      <c r="IT19" s="109"/>
      <c r="IU19" s="109"/>
      <c r="IV19" s="109"/>
      <c r="IW19" s="109"/>
      <c r="IX19" s="109"/>
      <c r="IY19" s="109"/>
      <c r="IZ19" s="109"/>
      <c r="JA19" s="109"/>
      <c r="JB19" s="109"/>
      <c r="JC19" s="109"/>
      <c r="JD19" s="109"/>
      <c r="JE19" s="109"/>
      <c r="JF19" s="109"/>
      <c r="JG19" s="109"/>
      <c r="JH19" s="109"/>
      <c r="JI19" s="109"/>
      <c r="JJ19" s="109"/>
      <c r="JK19" s="109"/>
      <c r="JL19" s="109"/>
      <c r="JM19" s="109"/>
      <c r="JN19" s="109"/>
      <c r="JO19" s="109"/>
      <c r="JP19" s="109"/>
      <c r="JQ19" s="109"/>
      <c r="JR19" s="109"/>
      <c r="JS19" s="109"/>
      <c r="JT19" s="109"/>
      <c r="JU19" s="109"/>
      <c r="JV19" s="109"/>
      <c r="JW19" s="109"/>
      <c r="JX19" s="109"/>
      <c r="JY19" s="109"/>
      <c r="JZ19" s="109"/>
      <c r="KA19" s="109"/>
      <c r="KB19" s="109"/>
      <c r="KC19" s="109"/>
      <c r="KD19" s="109"/>
      <c r="KE19" s="109"/>
      <c r="KF19" s="109"/>
      <c r="KG19" s="109"/>
      <c r="KH19" s="109"/>
      <c r="KI19" s="109"/>
      <c r="KJ19" s="109"/>
      <c r="KK19" s="109"/>
      <c r="KL19" s="109"/>
      <c r="KM19" s="109"/>
      <c r="KN19" s="109"/>
      <c r="KO19" s="109"/>
      <c r="KP19" s="109"/>
      <c r="KQ19" s="109"/>
      <c r="KR19" s="109"/>
      <c r="KS19" s="109"/>
      <c r="KT19" s="109"/>
      <c r="KU19" s="109"/>
      <c r="KV19" s="109"/>
      <c r="KW19" s="109"/>
      <c r="KX19" s="109"/>
      <c r="KY19" s="109"/>
      <c r="KZ19" s="109"/>
      <c r="LA19" s="109"/>
      <c r="LB19" s="109"/>
      <c r="LC19" s="109"/>
      <c r="LD19" s="109"/>
      <c r="LE19" s="109"/>
      <c r="LF19" s="109"/>
      <c r="LG19" s="109"/>
      <c r="LH19" s="109"/>
      <c r="LI19" s="109"/>
      <c r="LJ19" s="109"/>
      <c r="LK19" s="109"/>
      <c r="LL19" s="109"/>
      <c r="LM19" s="109"/>
      <c r="LN19" s="109"/>
      <c r="LO19" s="109"/>
      <c r="LP19" s="109"/>
      <c r="LQ19" s="109"/>
      <c r="LR19" s="109"/>
      <c r="LS19" s="109"/>
      <c r="LT19" s="109"/>
      <c r="LU19" s="109"/>
      <c r="LV19" s="109"/>
      <c r="LW19" s="109"/>
      <c r="LX19" s="109"/>
      <c r="LY19" s="109"/>
      <c r="LZ19" s="109"/>
      <c r="MA19" s="109"/>
      <c r="MB19" s="109"/>
      <c r="MC19" s="109"/>
      <c r="MD19" s="109"/>
      <c r="ME19" s="109"/>
      <c r="MF19" s="109"/>
      <c r="MG19" s="109"/>
      <c r="MH19" s="109"/>
      <c r="MI19" s="109"/>
      <c r="MJ19" s="109"/>
      <c r="MK19" s="109"/>
      <c r="ML19" s="109"/>
      <c r="MM19" s="109"/>
      <c r="MN19" s="109"/>
      <c r="MO19" s="109"/>
      <c r="MP19" s="109"/>
      <c r="MQ19" s="109"/>
      <c r="MR19" s="109"/>
      <c r="MS19" s="109"/>
      <c r="MT19" s="109"/>
      <c r="MU19" s="109"/>
      <c r="MV19" s="109"/>
      <c r="MW19" s="109"/>
      <c r="MX19" s="109"/>
      <c r="MY19" s="109"/>
      <c r="MZ19" s="109"/>
      <c r="NA19" s="109"/>
      <c r="NB19" s="109"/>
      <c r="NC19" s="109"/>
      <c r="ND19" s="109"/>
      <c r="NE19" s="109"/>
      <c r="NF19" s="109"/>
      <c r="NG19" s="109"/>
      <c r="NH19" s="109"/>
      <c r="NI19" s="109"/>
      <c r="NJ19" s="109"/>
      <c r="NK19" s="109"/>
      <c r="NL19" s="109"/>
      <c r="NM19" s="109"/>
      <c r="NN19" s="109"/>
      <c r="NO19" s="109"/>
      <c r="NP19" s="109"/>
      <c r="NQ19" s="109"/>
      <c r="NR19" s="109"/>
      <c r="NS19" s="109"/>
      <c r="NT19" s="109"/>
      <c r="NU19" s="109"/>
      <c r="NV19" s="109"/>
      <c r="NW19" s="109"/>
      <c r="NX19" s="109"/>
      <c r="NY19" s="109"/>
      <c r="NZ19" s="109"/>
      <c r="OA19" s="109"/>
      <c r="OB19" s="109"/>
      <c r="OC19" s="109"/>
      <c r="OD19" s="109"/>
      <c r="OE19" s="109"/>
      <c r="OF19" s="109"/>
      <c r="OG19" s="109"/>
      <c r="OH19" s="109"/>
      <c r="OI19" s="109"/>
      <c r="OJ19" s="109"/>
      <c r="OK19" s="109"/>
      <c r="OL19" s="109"/>
      <c r="OM19" s="109"/>
      <c r="ON19" s="109"/>
      <c r="OO19" s="109"/>
      <c r="OP19" s="109"/>
      <c r="OQ19" s="109"/>
      <c r="OR19" s="109"/>
      <c r="OS19" s="109"/>
      <c r="OT19" s="109"/>
      <c r="OU19" s="109"/>
      <c r="OV19" s="109"/>
      <c r="OW19" s="109"/>
      <c r="OX19" s="109"/>
      <c r="OY19" s="109"/>
      <c r="OZ19" s="109"/>
      <c r="PA19" s="109"/>
      <c r="PB19" s="109"/>
      <c r="PC19" s="109"/>
      <c r="PD19" s="109"/>
      <c r="PE19" s="109"/>
      <c r="PF19" s="109"/>
      <c r="PG19" s="109"/>
      <c r="PH19" s="109"/>
      <c r="PI19" s="109"/>
      <c r="PJ19" s="109"/>
      <c r="PK19" s="109"/>
      <c r="PL19" s="109"/>
      <c r="PM19" s="109"/>
      <c r="PN19" s="109"/>
      <c r="PO19" s="109"/>
      <c r="PP19" s="109"/>
      <c r="PQ19" s="109"/>
      <c r="PR19" s="109"/>
      <c r="PS19" s="109"/>
      <c r="PT19" s="109"/>
      <c r="PU19" s="109"/>
      <c r="PV19" s="109"/>
      <c r="PW19" s="109"/>
      <c r="PX19" s="109"/>
      <c r="PY19" s="109"/>
      <c r="PZ19" s="109"/>
      <c r="QA19" s="109"/>
      <c r="QB19" s="109"/>
      <c r="QC19" s="109"/>
      <c r="QD19" s="109"/>
      <c r="QE19" s="109"/>
      <c r="QF19" s="109"/>
      <c r="QG19" s="109"/>
      <c r="QH19" s="109"/>
      <c r="QI19" s="109"/>
      <c r="QJ19" s="109"/>
      <c r="QK19" s="109"/>
      <c r="QL19" s="109"/>
      <c r="QM19" s="109"/>
      <c r="QN19" s="109"/>
      <c r="QO19" s="109"/>
      <c r="QP19" s="109"/>
      <c r="QQ19" s="109"/>
      <c r="QR19" s="109"/>
      <c r="QS19" s="109"/>
      <c r="QT19" s="109"/>
      <c r="QU19" s="109"/>
      <c r="QV19" s="109"/>
      <c r="QW19" s="109"/>
      <c r="QX19" s="109"/>
      <c r="QY19" s="109"/>
      <c r="QZ19" s="109"/>
      <c r="RA19" s="109"/>
      <c r="RB19" s="109"/>
      <c r="RC19" s="109"/>
      <c r="RD19" s="109"/>
      <c r="RE19" s="109"/>
      <c r="RF19" s="109"/>
      <c r="RG19" s="109"/>
      <c r="RH19" s="109"/>
      <c r="RI19" s="109"/>
      <c r="RJ19" s="109"/>
      <c r="RK19" s="109"/>
      <c r="RL19" s="109"/>
      <c r="RM19" s="109"/>
      <c r="RN19" s="109"/>
      <c r="RO19" s="109"/>
      <c r="RP19" s="109"/>
      <c r="RQ19" s="109"/>
      <c r="RR19" s="109"/>
      <c r="RS19" s="109"/>
      <c r="RT19" s="109"/>
      <c r="RU19" s="109"/>
      <c r="RV19" s="109"/>
      <c r="RW19" s="109"/>
      <c r="RX19" s="109"/>
      <c r="RY19" s="109"/>
      <c r="RZ19" s="109"/>
      <c r="SA19" s="109"/>
      <c r="SB19" s="109"/>
      <c r="SC19" s="109"/>
      <c r="SD19" s="109"/>
      <c r="SE19" s="109"/>
      <c r="SF19" s="109"/>
      <c r="SG19" s="109"/>
      <c r="SH19" s="109"/>
      <c r="SI19" s="109"/>
      <c r="SJ19" s="109"/>
      <c r="SK19" s="109"/>
      <c r="SL19" s="109"/>
      <c r="SM19" s="109"/>
      <c r="SN19" s="109"/>
      <c r="SO19" s="109"/>
      <c r="SP19" s="109"/>
      <c r="SQ19" s="109"/>
      <c r="SR19" s="109"/>
      <c r="SS19" s="109"/>
      <c r="ST19" s="109"/>
      <c r="SU19" s="109"/>
      <c r="SV19" s="109"/>
      <c r="SW19" s="109"/>
      <c r="SX19" s="109"/>
      <c r="SY19" s="109"/>
      <c r="SZ19" s="109"/>
      <c r="TA19" s="109"/>
      <c r="TB19" s="109"/>
      <c r="TC19" s="109"/>
      <c r="TD19" s="109"/>
      <c r="TE19" s="109"/>
      <c r="TF19" s="109"/>
      <c r="TG19" s="109"/>
      <c r="TH19" s="109"/>
      <c r="TI19" s="109"/>
      <c r="TJ19" s="109"/>
      <c r="TK19" s="109"/>
      <c r="TL19" s="109"/>
      <c r="TM19" s="109"/>
      <c r="TN19" s="109"/>
      <c r="TO19" s="109"/>
      <c r="TP19" s="109"/>
      <c r="TQ19" s="109"/>
      <c r="TR19" s="109"/>
      <c r="TS19" s="109"/>
      <c r="TT19" s="109"/>
      <c r="TU19" s="109"/>
      <c r="TV19" s="109"/>
      <c r="TW19" s="109"/>
      <c r="TX19" s="109"/>
      <c r="TY19" s="109"/>
      <c r="TZ19" s="109"/>
      <c r="UA19" s="109"/>
      <c r="UB19" s="109"/>
      <c r="UC19" s="109"/>
      <c r="UD19" s="109"/>
      <c r="UE19" s="109"/>
      <c r="UF19" s="109"/>
      <c r="UG19" s="109"/>
      <c r="UH19" s="109"/>
      <c r="UI19" s="109"/>
      <c r="UJ19" s="109"/>
      <c r="UK19" s="109"/>
      <c r="UL19" s="109"/>
      <c r="UM19" s="109"/>
      <c r="UN19" s="109"/>
      <c r="UO19" s="109"/>
      <c r="UP19" s="109"/>
      <c r="UQ19" s="109"/>
      <c r="UR19" s="109"/>
      <c r="US19" s="109"/>
      <c r="UT19" s="109"/>
      <c r="UU19" s="109"/>
      <c r="UV19" s="109"/>
      <c r="UW19" s="109"/>
      <c r="UX19" s="109"/>
      <c r="UY19" s="109"/>
      <c r="UZ19" s="109"/>
      <c r="VA19" s="109"/>
      <c r="VB19" s="109"/>
      <c r="VC19" s="109"/>
      <c r="VD19" s="109"/>
      <c r="VE19" s="109"/>
      <c r="VF19" s="109"/>
      <c r="VG19" s="109"/>
      <c r="VH19" s="109"/>
      <c r="VI19" s="109"/>
      <c r="VJ19" s="109"/>
      <c r="VK19" s="109"/>
      <c r="VL19" s="109"/>
      <c r="VM19" s="109"/>
      <c r="VN19" s="109"/>
      <c r="VO19" s="109"/>
      <c r="VP19" s="109"/>
      <c r="VQ19" s="109"/>
      <c r="VR19" s="109"/>
      <c r="VS19" s="109"/>
      <c r="VT19" s="109"/>
      <c r="VU19" s="109"/>
      <c r="VV19" s="109"/>
      <c r="VW19" s="109"/>
      <c r="VX19" s="109"/>
      <c r="VY19" s="109"/>
      <c r="VZ19" s="109"/>
      <c r="WA19" s="109"/>
      <c r="WB19" s="109"/>
      <c r="WC19" s="109"/>
      <c r="WD19" s="109"/>
      <c r="WE19" s="109"/>
      <c r="WF19" s="109"/>
      <c r="WG19" s="109"/>
      <c r="WH19" s="109"/>
      <c r="WI19" s="109"/>
      <c r="WJ19" s="109"/>
      <c r="WK19" s="109"/>
      <c r="WL19" s="109"/>
      <c r="WM19" s="109"/>
      <c r="WN19" s="109"/>
      <c r="WO19" s="109"/>
      <c r="WP19" s="109"/>
      <c r="WQ19" s="109"/>
      <c r="WR19" s="109"/>
      <c r="WS19" s="109"/>
      <c r="WT19" s="109"/>
      <c r="WU19" s="109"/>
      <c r="WV19" s="109"/>
      <c r="WW19" s="109"/>
      <c r="WX19" s="109"/>
      <c r="WY19" s="109"/>
      <c r="WZ19" s="109"/>
      <c r="XA19" s="109"/>
      <c r="XB19" s="109"/>
      <c r="XC19" s="109"/>
      <c r="XD19" s="109"/>
      <c r="XE19" s="109"/>
      <c r="XF19" s="109"/>
      <c r="XG19" s="109"/>
      <c r="XH19" s="109"/>
      <c r="XI19" s="109"/>
      <c r="XJ19" s="109"/>
      <c r="XK19" s="109"/>
      <c r="XL19" s="109"/>
      <c r="XM19" s="109"/>
      <c r="XN19" s="109"/>
      <c r="XO19" s="109"/>
      <c r="XP19" s="109"/>
      <c r="XQ19" s="109"/>
      <c r="XR19" s="109"/>
      <c r="XS19" s="109"/>
      <c r="XT19" s="109"/>
      <c r="XU19" s="109"/>
      <c r="XV19" s="109"/>
      <c r="XW19" s="109"/>
      <c r="XX19" s="109"/>
      <c r="XY19" s="109"/>
      <c r="XZ19" s="109"/>
      <c r="YA19" s="109"/>
      <c r="YB19" s="109"/>
      <c r="YC19" s="109"/>
      <c r="YD19" s="109"/>
      <c r="YE19" s="109"/>
      <c r="YF19" s="109"/>
      <c r="YG19" s="109"/>
      <c r="YH19" s="109"/>
      <c r="YI19" s="109"/>
      <c r="YJ19" s="109"/>
      <c r="YK19" s="109"/>
      <c r="YL19" s="109"/>
      <c r="YM19" s="109"/>
      <c r="YN19" s="109"/>
      <c r="YO19" s="109"/>
      <c r="YP19" s="109"/>
      <c r="YQ19" s="109"/>
      <c r="YR19" s="109"/>
      <c r="YS19" s="109"/>
      <c r="YT19" s="109"/>
      <c r="YU19" s="109"/>
      <c r="YV19" s="109"/>
      <c r="YW19" s="109"/>
      <c r="YX19" s="109"/>
      <c r="YY19" s="109"/>
      <c r="YZ19" s="109"/>
      <c r="ZA19" s="109"/>
      <c r="ZB19" s="109"/>
      <c r="ZC19" s="109"/>
      <c r="ZD19" s="109"/>
      <c r="ZE19" s="109"/>
      <c r="ZF19" s="109"/>
      <c r="ZG19" s="109"/>
      <c r="ZH19" s="109"/>
      <c r="ZI19" s="109"/>
      <c r="ZJ19" s="109"/>
      <c r="ZK19" s="109"/>
      <c r="ZL19" s="109"/>
      <c r="ZM19" s="109"/>
      <c r="ZN19" s="109"/>
      <c r="ZO19" s="109"/>
      <c r="ZP19" s="109"/>
      <c r="ZQ19" s="109"/>
      <c r="ZR19" s="109"/>
      <c r="ZS19" s="109"/>
      <c r="ZT19" s="109"/>
      <c r="ZU19" s="109"/>
      <c r="ZV19" s="109"/>
      <c r="ZW19" s="109"/>
      <c r="ZX19" s="109"/>
      <c r="ZY19" s="109"/>
      <c r="ZZ19" s="109"/>
      <c r="AAA19" s="109"/>
      <c r="AAB19" s="109"/>
      <c r="AAC19" s="109"/>
      <c r="AAD19" s="109"/>
      <c r="AAE19" s="109"/>
      <c r="AAF19" s="109"/>
      <c r="AAG19" s="109"/>
      <c r="AAH19" s="109"/>
      <c r="AAI19" s="109"/>
      <c r="AAJ19" s="109"/>
      <c r="AAK19" s="109"/>
      <c r="AAL19" s="109"/>
      <c r="AAM19" s="109"/>
      <c r="AAN19" s="109"/>
      <c r="AAO19" s="109"/>
      <c r="AAP19" s="109"/>
      <c r="AAQ19" s="109"/>
      <c r="AAR19" s="109"/>
      <c r="AAS19" s="109"/>
      <c r="AAT19" s="109"/>
      <c r="AAU19" s="109"/>
      <c r="AAV19" s="109"/>
      <c r="AAW19" s="109"/>
      <c r="AAX19" s="109"/>
      <c r="AAY19" s="109"/>
      <c r="AAZ19" s="109"/>
      <c r="ABA19" s="109"/>
      <c r="ABB19" s="109"/>
      <c r="ABC19" s="109"/>
      <c r="ABD19" s="109"/>
      <c r="ABE19" s="109"/>
      <c r="ABF19" s="109"/>
      <c r="ABG19" s="109"/>
      <c r="ABH19" s="109"/>
      <c r="ABI19" s="109"/>
      <c r="ABJ19" s="109"/>
      <c r="ABK19" s="109"/>
      <c r="ABL19" s="109"/>
      <c r="ABM19" s="109"/>
      <c r="ABN19" s="109"/>
      <c r="ABO19" s="109"/>
      <c r="ABP19" s="109"/>
      <c r="ABQ19" s="109"/>
      <c r="ABR19" s="109"/>
      <c r="ABS19" s="109"/>
      <c r="ABT19" s="109"/>
      <c r="ABU19" s="109"/>
      <c r="ABV19" s="109"/>
      <c r="ABW19" s="109"/>
      <c r="ABX19" s="109"/>
      <c r="ABY19" s="109"/>
      <c r="ABZ19" s="109"/>
      <c r="ACA19" s="109"/>
      <c r="ACB19" s="109"/>
      <c r="ACC19" s="109"/>
      <c r="ACD19" s="109"/>
      <c r="ACE19" s="109"/>
      <c r="ACF19" s="109"/>
      <c r="ACG19" s="109"/>
      <c r="ACH19" s="109"/>
      <c r="ACI19" s="109"/>
      <c r="ACJ19" s="109"/>
      <c r="ACK19" s="109"/>
      <c r="ACL19" s="109"/>
      <c r="ACM19" s="109"/>
      <c r="ACN19" s="109"/>
      <c r="ACO19" s="109"/>
      <c r="ACP19" s="109"/>
      <c r="ACQ19" s="109"/>
      <c r="ACR19" s="109"/>
      <c r="ACS19" s="109"/>
      <c r="ACT19" s="109"/>
      <c r="ACU19" s="109"/>
      <c r="ACV19" s="109"/>
      <c r="ACW19" s="109"/>
      <c r="ACX19" s="109"/>
      <c r="ACY19" s="109"/>
      <c r="ACZ19" s="109"/>
      <c r="ADA19" s="109"/>
      <c r="ADB19" s="109"/>
      <c r="ADC19" s="109"/>
      <c r="ADD19" s="109"/>
      <c r="ADE19" s="109"/>
      <c r="ADF19" s="109"/>
      <c r="ADG19" s="109"/>
      <c r="ADH19" s="109"/>
      <c r="ADI19" s="109"/>
      <c r="ADJ19" s="109"/>
      <c r="ADK19" s="109"/>
      <c r="ADL19" s="109"/>
      <c r="ADM19" s="109"/>
      <c r="ADN19" s="109"/>
      <c r="ADO19" s="109"/>
      <c r="ADP19" s="109"/>
      <c r="ADQ19" s="109"/>
      <c r="ADR19" s="109"/>
      <c r="ADS19" s="109"/>
      <c r="ADT19" s="109"/>
      <c r="ADU19" s="109"/>
      <c r="ADV19" s="109"/>
      <c r="ADW19" s="109"/>
      <c r="ADX19" s="109"/>
      <c r="ADY19" s="109"/>
      <c r="ADZ19" s="109"/>
      <c r="AEA19" s="109"/>
      <c r="AEB19" s="109"/>
      <c r="AEC19" s="109"/>
      <c r="AED19" s="109"/>
      <c r="AEE19" s="109"/>
      <c r="AEF19" s="109"/>
      <c r="AEG19" s="109"/>
      <c r="AEH19" s="109"/>
      <c r="AEI19" s="109"/>
      <c r="AEJ19" s="109"/>
      <c r="AEK19" s="109"/>
      <c r="AEL19" s="109"/>
      <c r="AEM19" s="109"/>
      <c r="AEN19" s="109"/>
      <c r="AEO19" s="109"/>
      <c r="AEP19" s="109"/>
      <c r="AEQ19" s="109"/>
      <c r="AER19" s="109"/>
      <c r="AES19" s="109"/>
      <c r="AET19" s="109"/>
      <c r="AEU19" s="109"/>
      <c r="AEV19" s="109"/>
      <c r="AEW19" s="109"/>
      <c r="AEX19" s="109"/>
      <c r="AEY19" s="109"/>
      <c r="AEZ19" s="109"/>
      <c r="AFA19" s="109"/>
      <c r="AFB19" s="109"/>
      <c r="AFC19" s="109"/>
      <c r="AFD19" s="109"/>
      <c r="AFE19" s="109"/>
      <c r="AFF19" s="109"/>
      <c r="AFG19" s="109"/>
      <c r="AFH19" s="109"/>
      <c r="AFI19" s="109"/>
      <c r="AFJ19" s="109"/>
      <c r="AFK19" s="109"/>
      <c r="AFL19" s="109"/>
      <c r="AFM19" s="109"/>
      <c r="AFN19" s="109"/>
      <c r="AFO19" s="109"/>
      <c r="AFP19" s="109"/>
      <c r="AFQ19" s="109"/>
      <c r="AFR19" s="109"/>
      <c r="AFS19" s="109"/>
      <c r="AFT19" s="109"/>
      <c r="AFU19" s="109"/>
      <c r="AFV19" s="109"/>
      <c r="AFW19" s="109"/>
      <c r="AFX19" s="109"/>
      <c r="AFY19" s="109"/>
      <c r="AFZ19" s="109"/>
      <c r="AGA19" s="109"/>
      <c r="AGB19" s="109"/>
      <c r="AGC19" s="109"/>
      <c r="AGD19" s="109"/>
      <c r="AGE19" s="109"/>
      <c r="AGF19" s="109"/>
      <c r="AGG19" s="109"/>
      <c r="AGH19" s="109"/>
      <c r="AGI19" s="109"/>
      <c r="AGJ19" s="109"/>
      <c r="AGK19" s="109"/>
      <c r="AGL19" s="109"/>
      <c r="AGM19" s="109"/>
      <c r="AGN19" s="109"/>
      <c r="AGO19" s="109"/>
      <c r="AGP19" s="109"/>
      <c r="AGQ19" s="109"/>
      <c r="AGR19" s="109"/>
      <c r="AGS19" s="109"/>
      <c r="AGT19" s="109"/>
      <c r="AGU19" s="109"/>
      <c r="AGV19" s="109"/>
      <c r="AGW19" s="109"/>
      <c r="AGX19" s="109"/>
      <c r="AGY19" s="109"/>
      <c r="AGZ19" s="109"/>
      <c r="AHA19" s="109"/>
      <c r="AHB19" s="109"/>
      <c r="AHC19" s="109"/>
      <c r="AHD19" s="109"/>
      <c r="AHE19" s="109"/>
      <c r="AHF19" s="109"/>
      <c r="AHG19" s="109"/>
      <c r="AHH19" s="109"/>
      <c r="AHI19" s="109"/>
      <c r="AHJ19" s="109"/>
      <c r="AHK19" s="109"/>
      <c r="AHL19" s="109"/>
      <c r="AHM19" s="109"/>
      <c r="AHN19" s="109"/>
      <c r="AHO19" s="109"/>
      <c r="AHP19" s="109"/>
      <c r="AHQ19" s="109"/>
      <c r="AHR19" s="109"/>
      <c r="AHS19" s="109"/>
      <c r="AHT19" s="109"/>
      <c r="AHU19" s="109"/>
      <c r="AHV19" s="109"/>
      <c r="AHW19" s="109"/>
      <c r="AHX19" s="109"/>
      <c r="AHY19" s="109"/>
      <c r="AHZ19" s="109"/>
      <c r="AIA19" s="109"/>
      <c r="AIB19" s="109"/>
      <c r="AIC19" s="109"/>
      <c r="AID19" s="109"/>
      <c r="AIE19" s="109"/>
      <c r="AIF19" s="109"/>
      <c r="AIG19" s="109"/>
      <c r="AIH19" s="109"/>
      <c r="AII19" s="109"/>
      <c r="AIJ19" s="109"/>
      <c r="AIK19" s="109"/>
      <c r="AIL19" s="109"/>
      <c r="AIM19" s="109"/>
      <c r="AIN19" s="109"/>
      <c r="AIO19" s="109"/>
      <c r="AIP19" s="109"/>
      <c r="AIQ19" s="109"/>
      <c r="AIR19" s="109"/>
      <c r="AIS19" s="109"/>
      <c r="AIT19" s="109"/>
      <c r="AIU19" s="109"/>
      <c r="AIV19" s="109"/>
      <c r="AIW19" s="109"/>
      <c r="AIX19" s="109"/>
      <c r="AIY19" s="109"/>
      <c r="AIZ19" s="109"/>
      <c r="AJA19" s="109"/>
      <c r="AJB19" s="109"/>
      <c r="AJC19" s="109"/>
      <c r="AJD19" s="109"/>
      <c r="AJE19" s="109"/>
      <c r="AJF19" s="109"/>
      <c r="AJG19" s="109"/>
      <c r="AJH19" s="109"/>
      <c r="AJI19" s="109"/>
      <c r="AJJ19" s="109"/>
      <c r="AJK19" s="109"/>
      <c r="AJL19" s="109"/>
      <c r="AJM19" s="109"/>
      <c r="AJN19" s="109"/>
      <c r="AJO19" s="109"/>
      <c r="AJP19" s="109"/>
      <c r="AJQ19" s="109"/>
      <c r="AJR19" s="109"/>
      <c r="AJS19" s="109"/>
      <c r="AJT19" s="109"/>
      <c r="AJU19" s="109"/>
      <c r="AJV19" s="109"/>
      <c r="AJW19" s="109"/>
      <c r="AJX19" s="109"/>
      <c r="AJY19" s="109"/>
      <c r="AJZ19" s="109"/>
      <c r="AKA19" s="109"/>
      <c r="AKB19" s="109"/>
      <c r="AKC19" s="109"/>
      <c r="AKD19" s="109"/>
      <c r="AKE19" s="109"/>
      <c r="AKF19" s="109"/>
      <c r="AKG19" s="109"/>
      <c r="AKH19" s="109"/>
      <c r="AKI19" s="109"/>
      <c r="AKJ19" s="109"/>
      <c r="AKK19" s="109"/>
      <c r="AKL19" s="109"/>
      <c r="AKM19" s="109"/>
      <c r="AKN19" s="109"/>
      <c r="AKO19" s="109"/>
      <c r="AKP19" s="109"/>
      <c r="AKQ19" s="109"/>
      <c r="AKR19" s="109"/>
      <c r="AKS19" s="109"/>
      <c r="AKT19" s="109"/>
      <c r="AKU19" s="109"/>
      <c r="AKV19" s="109"/>
      <c r="AKW19" s="109"/>
      <c r="AKX19" s="109"/>
      <c r="AKY19" s="109"/>
      <c r="AKZ19" s="109"/>
      <c r="ALA19" s="109"/>
      <c r="ALB19" s="109"/>
      <c r="ALC19" s="109"/>
      <c r="ALD19" s="109"/>
      <c r="ALE19" s="109"/>
      <c r="ALF19" s="109"/>
      <c r="ALG19" s="109"/>
      <c r="ALH19" s="109"/>
      <c r="ALI19" s="109"/>
      <c r="ALJ19" s="109"/>
      <c r="ALK19" s="109"/>
      <c r="ALL19" s="109"/>
      <c r="ALM19" s="109"/>
      <c r="ALN19" s="109"/>
      <c r="ALO19" s="109"/>
      <c r="ALP19" s="109"/>
      <c r="ALQ19" s="109"/>
      <c r="ALR19" s="109"/>
      <c r="ALS19" s="109"/>
      <c r="ALT19" s="109"/>
      <c r="ALU19" s="109"/>
      <c r="ALV19" s="109"/>
      <c r="ALW19" s="109"/>
      <c r="ALX19" s="109"/>
      <c r="ALY19" s="109"/>
      <c r="ALZ19" s="109"/>
      <c r="AMA19" s="109"/>
      <c r="AMB19" s="109"/>
      <c r="AMC19" s="109"/>
      <c r="AMD19" s="109"/>
      <c r="AME19" s="109"/>
      <c r="AMF19" s="109"/>
      <c r="AMG19" s="109"/>
      <c r="AMH19" s="109"/>
      <c r="AMI19" s="109"/>
      <c r="AMJ19" s="109"/>
    </row>
    <row r="20" spans="1:1024" s="83" customFormat="1" hidden="1" outlineLevel="2">
      <c r="A20" s="76" t="s">
        <v>28</v>
      </c>
      <c r="B20" s="111">
        <v>776.19</v>
      </c>
      <c r="C20" s="111">
        <v>745.68</v>
      </c>
      <c r="D20" s="78"/>
      <c r="E20" s="112">
        <v>745.68</v>
      </c>
      <c r="F20" s="111">
        <v>676.15</v>
      </c>
      <c r="G20" s="80"/>
      <c r="H20" s="112">
        <v>676.15</v>
      </c>
      <c r="I20" s="111">
        <v>845.72</v>
      </c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DY20" s="82"/>
      <c r="DZ20" s="82"/>
      <c r="EA20" s="82"/>
      <c r="EB20" s="82"/>
      <c r="EC20" s="82"/>
      <c r="ED20" s="82"/>
      <c r="EE20" s="82"/>
      <c r="EF20" s="82"/>
      <c r="EG20" s="82"/>
      <c r="EH20" s="82"/>
      <c r="EI20" s="82"/>
      <c r="EJ20" s="82"/>
      <c r="EK20" s="82"/>
      <c r="EL20" s="82"/>
      <c r="EM20" s="82"/>
      <c r="EN20" s="82"/>
      <c r="EO20" s="82"/>
      <c r="EP20" s="82"/>
      <c r="EQ20" s="82"/>
      <c r="ER20" s="82"/>
      <c r="ES20" s="82"/>
      <c r="ET20" s="82"/>
      <c r="EU20" s="82"/>
      <c r="EV20" s="82"/>
      <c r="EW20" s="82"/>
      <c r="EX20" s="82"/>
      <c r="EY20" s="82"/>
      <c r="EZ20" s="82"/>
      <c r="FA20" s="82"/>
      <c r="FB20" s="82"/>
      <c r="FC20" s="82"/>
      <c r="FD20" s="82"/>
      <c r="FE20" s="82"/>
      <c r="FF20" s="82"/>
      <c r="FG20" s="82"/>
      <c r="FH20" s="82"/>
      <c r="FI20" s="82"/>
      <c r="FJ20" s="82"/>
      <c r="FK20" s="82"/>
      <c r="FL20" s="82"/>
      <c r="FM20" s="82"/>
      <c r="FN20" s="82"/>
      <c r="FO20" s="82"/>
      <c r="FP20" s="82"/>
      <c r="FQ20" s="82"/>
      <c r="FR20" s="82"/>
      <c r="FS20" s="82"/>
      <c r="FT20" s="82"/>
      <c r="FU20" s="82"/>
      <c r="FV20" s="82"/>
      <c r="FW20" s="82"/>
      <c r="FX20" s="82"/>
      <c r="FY20" s="82"/>
      <c r="FZ20" s="82"/>
      <c r="GA20" s="82"/>
      <c r="GB20" s="82"/>
      <c r="GC20" s="82"/>
      <c r="GD20" s="82"/>
      <c r="GE20" s="82"/>
      <c r="GF20" s="82"/>
      <c r="GG20" s="82"/>
      <c r="GH20" s="82"/>
      <c r="GI20" s="82"/>
      <c r="GJ20" s="82"/>
      <c r="GK20" s="82"/>
      <c r="GL20" s="82"/>
      <c r="GM20" s="82"/>
      <c r="GN20" s="82"/>
      <c r="GO20" s="82"/>
      <c r="GP20" s="82"/>
      <c r="GQ20" s="82"/>
      <c r="GR20" s="82"/>
      <c r="GS20" s="82"/>
      <c r="GT20" s="82"/>
      <c r="GU20" s="82"/>
      <c r="GV20" s="82"/>
      <c r="GW20" s="82"/>
      <c r="GX20" s="82"/>
      <c r="GY20" s="82"/>
      <c r="GZ20" s="82"/>
      <c r="HA20" s="82"/>
      <c r="HB20" s="82"/>
      <c r="HC20" s="82"/>
      <c r="HD20" s="82"/>
      <c r="HE20" s="82"/>
      <c r="HF20" s="82"/>
      <c r="HG20" s="82"/>
      <c r="HH20" s="82"/>
      <c r="HI20" s="82"/>
      <c r="HJ20" s="82"/>
      <c r="HK20" s="82"/>
      <c r="HL20" s="82"/>
      <c r="HM20" s="82"/>
      <c r="HN20" s="82"/>
      <c r="HO20" s="82"/>
      <c r="HP20" s="82"/>
      <c r="HQ20" s="82"/>
      <c r="HR20" s="82"/>
      <c r="HS20" s="82"/>
      <c r="HT20" s="82"/>
      <c r="HU20" s="82"/>
      <c r="HV20" s="82"/>
      <c r="HW20" s="82"/>
      <c r="HX20" s="82"/>
      <c r="HY20" s="82"/>
      <c r="HZ20" s="82"/>
      <c r="IA20" s="82"/>
      <c r="IB20" s="82"/>
      <c r="IC20" s="82"/>
      <c r="ID20" s="82"/>
      <c r="IE20" s="82"/>
      <c r="IF20" s="82"/>
      <c r="IG20" s="82"/>
      <c r="IH20" s="82"/>
      <c r="II20" s="82"/>
      <c r="IJ20" s="82"/>
      <c r="IK20" s="82"/>
      <c r="IL20" s="82"/>
      <c r="IM20" s="82"/>
      <c r="IN20" s="82"/>
      <c r="IO20" s="82"/>
      <c r="IP20" s="82"/>
      <c r="IQ20" s="82"/>
      <c r="IR20" s="82"/>
      <c r="IS20" s="82"/>
      <c r="IT20" s="82"/>
      <c r="IU20" s="82"/>
      <c r="IV20" s="82"/>
      <c r="IW20" s="82"/>
      <c r="IX20" s="82"/>
      <c r="IY20" s="82"/>
      <c r="IZ20" s="82"/>
      <c r="JA20" s="82"/>
      <c r="JB20" s="82"/>
      <c r="JC20" s="82"/>
      <c r="JD20" s="82"/>
      <c r="JE20" s="82"/>
      <c r="JF20" s="82"/>
      <c r="JG20" s="82"/>
      <c r="JH20" s="82"/>
      <c r="JI20" s="82"/>
      <c r="JJ20" s="82"/>
      <c r="JK20" s="82"/>
      <c r="JL20" s="82"/>
      <c r="JM20" s="82"/>
      <c r="JN20" s="82"/>
      <c r="JO20" s="82"/>
      <c r="JP20" s="82"/>
      <c r="JQ20" s="82"/>
      <c r="JR20" s="82"/>
      <c r="JS20" s="82"/>
      <c r="JT20" s="82"/>
      <c r="JU20" s="82"/>
      <c r="JV20" s="82"/>
      <c r="JW20" s="82"/>
      <c r="JX20" s="82"/>
      <c r="JY20" s="82"/>
      <c r="JZ20" s="82"/>
      <c r="KA20" s="82"/>
      <c r="KB20" s="82"/>
      <c r="KC20" s="82"/>
      <c r="KD20" s="82"/>
      <c r="KE20" s="82"/>
      <c r="KF20" s="82"/>
      <c r="KG20" s="82"/>
      <c r="KH20" s="82"/>
      <c r="KI20" s="82"/>
      <c r="KJ20" s="82"/>
      <c r="KK20" s="82"/>
      <c r="KL20" s="82"/>
      <c r="KM20" s="82"/>
      <c r="KN20" s="82"/>
      <c r="KO20" s="82"/>
      <c r="KP20" s="82"/>
      <c r="KQ20" s="82"/>
      <c r="KR20" s="82"/>
      <c r="KS20" s="82"/>
      <c r="KT20" s="82"/>
      <c r="KU20" s="82"/>
      <c r="KV20" s="82"/>
      <c r="KW20" s="82"/>
      <c r="KX20" s="82"/>
      <c r="KY20" s="82"/>
      <c r="KZ20" s="82"/>
      <c r="LA20" s="82"/>
      <c r="LB20" s="82"/>
      <c r="LC20" s="82"/>
      <c r="LD20" s="82"/>
      <c r="LE20" s="82"/>
      <c r="LF20" s="82"/>
      <c r="LG20" s="82"/>
      <c r="LH20" s="82"/>
      <c r="LI20" s="82"/>
      <c r="LJ20" s="82"/>
      <c r="LK20" s="82"/>
      <c r="LL20" s="82"/>
      <c r="LM20" s="82"/>
      <c r="LN20" s="82"/>
      <c r="LO20" s="82"/>
      <c r="LP20" s="82"/>
      <c r="LQ20" s="82"/>
      <c r="LR20" s="82"/>
      <c r="LS20" s="82"/>
      <c r="LT20" s="82"/>
      <c r="LU20" s="82"/>
      <c r="LV20" s="82"/>
      <c r="LW20" s="82"/>
      <c r="LX20" s="82"/>
      <c r="LY20" s="82"/>
      <c r="LZ20" s="82"/>
      <c r="MA20" s="82"/>
      <c r="MB20" s="82"/>
      <c r="MC20" s="82"/>
      <c r="MD20" s="82"/>
      <c r="ME20" s="82"/>
      <c r="MF20" s="82"/>
      <c r="MG20" s="82"/>
      <c r="MH20" s="82"/>
      <c r="MI20" s="82"/>
      <c r="MJ20" s="82"/>
      <c r="MK20" s="82"/>
      <c r="ML20" s="82"/>
      <c r="MM20" s="82"/>
      <c r="MN20" s="82"/>
      <c r="MO20" s="82"/>
      <c r="MP20" s="82"/>
      <c r="MQ20" s="82"/>
      <c r="MR20" s="82"/>
      <c r="MS20" s="82"/>
      <c r="MT20" s="82"/>
      <c r="MU20" s="82"/>
      <c r="MV20" s="82"/>
      <c r="MW20" s="82"/>
      <c r="MX20" s="82"/>
      <c r="MY20" s="82"/>
      <c r="MZ20" s="82"/>
      <c r="NA20" s="82"/>
      <c r="NB20" s="82"/>
      <c r="NC20" s="82"/>
      <c r="ND20" s="82"/>
      <c r="NE20" s="82"/>
      <c r="NF20" s="82"/>
      <c r="NG20" s="82"/>
      <c r="NH20" s="82"/>
      <c r="NI20" s="82"/>
      <c r="NJ20" s="82"/>
      <c r="NK20" s="82"/>
      <c r="NL20" s="82"/>
      <c r="NM20" s="82"/>
      <c r="NN20" s="82"/>
      <c r="NO20" s="82"/>
      <c r="NP20" s="82"/>
      <c r="NQ20" s="82"/>
      <c r="NR20" s="82"/>
      <c r="NS20" s="82"/>
      <c r="NT20" s="82"/>
      <c r="NU20" s="82"/>
      <c r="NV20" s="82"/>
      <c r="NW20" s="82"/>
      <c r="NX20" s="82"/>
      <c r="NY20" s="82"/>
      <c r="NZ20" s="82"/>
      <c r="OA20" s="82"/>
      <c r="OB20" s="82"/>
      <c r="OC20" s="82"/>
      <c r="OD20" s="82"/>
      <c r="OE20" s="82"/>
      <c r="OF20" s="82"/>
      <c r="OG20" s="82"/>
      <c r="OH20" s="82"/>
      <c r="OI20" s="82"/>
      <c r="OJ20" s="82"/>
      <c r="OK20" s="82"/>
      <c r="OL20" s="82"/>
      <c r="OM20" s="82"/>
      <c r="ON20" s="82"/>
      <c r="OO20" s="82"/>
      <c r="OP20" s="82"/>
      <c r="OQ20" s="82"/>
      <c r="OR20" s="82"/>
      <c r="OS20" s="82"/>
      <c r="OT20" s="82"/>
      <c r="OU20" s="82"/>
      <c r="OV20" s="82"/>
      <c r="OW20" s="82"/>
      <c r="OX20" s="82"/>
      <c r="OY20" s="82"/>
      <c r="OZ20" s="82"/>
      <c r="PA20" s="82"/>
      <c r="PB20" s="82"/>
      <c r="PC20" s="82"/>
      <c r="PD20" s="82"/>
      <c r="PE20" s="82"/>
      <c r="PF20" s="82"/>
      <c r="PG20" s="82"/>
      <c r="PH20" s="82"/>
      <c r="PI20" s="82"/>
      <c r="PJ20" s="82"/>
      <c r="PK20" s="82"/>
      <c r="PL20" s="82"/>
      <c r="PM20" s="82"/>
      <c r="PN20" s="82"/>
      <c r="PO20" s="82"/>
      <c r="PP20" s="82"/>
      <c r="PQ20" s="82"/>
      <c r="PR20" s="82"/>
      <c r="PS20" s="82"/>
      <c r="PT20" s="82"/>
      <c r="PU20" s="82"/>
      <c r="PV20" s="82"/>
      <c r="PW20" s="82"/>
      <c r="PX20" s="82"/>
      <c r="PY20" s="82"/>
      <c r="PZ20" s="82"/>
      <c r="QA20" s="82"/>
      <c r="QB20" s="82"/>
      <c r="QC20" s="82"/>
      <c r="QD20" s="82"/>
      <c r="QE20" s="82"/>
      <c r="QF20" s="82"/>
      <c r="QG20" s="82"/>
      <c r="QH20" s="82"/>
      <c r="QI20" s="82"/>
      <c r="QJ20" s="82"/>
      <c r="QK20" s="82"/>
      <c r="QL20" s="82"/>
      <c r="QM20" s="82"/>
      <c r="QN20" s="82"/>
      <c r="QO20" s="82"/>
      <c r="QP20" s="82"/>
      <c r="QQ20" s="82"/>
      <c r="QR20" s="82"/>
      <c r="QS20" s="82"/>
      <c r="QT20" s="82"/>
      <c r="QU20" s="82"/>
      <c r="QV20" s="82"/>
      <c r="QW20" s="82"/>
      <c r="QX20" s="82"/>
      <c r="QY20" s="82"/>
      <c r="QZ20" s="82"/>
      <c r="RA20" s="82"/>
      <c r="RB20" s="82"/>
      <c r="RC20" s="82"/>
      <c r="RD20" s="82"/>
      <c r="RE20" s="82"/>
      <c r="RF20" s="82"/>
      <c r="RG20" s="82"/>
      <c r="RH20" s="82"/>
      <c r="RI20" s="82"/>
      <c r="RJ20" s="82"/>
      <c r="RK20" s="82"/>
      <c r="RL20" s="82"/>
      <c r="RM20" s="82"/>
      <c r="RN20" s="82"/>
      <c r="RO20" s="82"/>
      <c r="RP20" s="82"/>
      <c r="RQ20" s="82"/>
      <c r="RR20" s="82"/>
      <c r="RS20" s="82"/>
      <c r="RT20" s="82"/>
      <c r="RU20" s="82"/>
      <c r="RV20" s="82"/>
      <c r="RW20" s="82"/>
      <c r="RX20" s="82"/>
      <c r="RY20" s="82"/>
      <c r="RZ20" s="82"/>
      <c r="SA20" s="82"/>
      <c r="SB20" s="82"/>
      <c r="SC20" s="82"/>
      <c r="SD20" s="82"/>
      <c r="SE20" s="82"/>
      <c r="SF20" s="82"/>
      <c r="SG20" s="82"/>
      <c r="SH20" s="82"/>
      <c r="SI20" s="82"/>
      <c r="SJ20" s="82"/>
      <c r="SK20" s="82"/>
      <c r="SL20" s="82"/>
      <c r="SM20" s="82"/>
      <c r="SN20" s="82"/>
      <c r="SO20" s="82"/>
      <c r="SP20" s="82"/>
      <c r="SQ20" s="82"/>
      <c r="SR20" s="82"/>
      <c r="SS20" s="82"/>
      <c r="ST20" s="82"/>
      <c r="SU20" s="82"/>
      <c r="SV20" s="82"/>
      <c r="SW20" s="82"/>
      <c r="SX20" s="82"/>
      <c r="SY20" s="82"/>
      <c r="SZ20" s="82"/>
      <c r="TA20" s="82"/>
      <c r="TB20" s="82"/>
      <c r="TC20" s="82"/>
      <c r="TD20" s="82"/>
      <c r="TE20" s="82"/>
      <c r="TF20" s="82"/>
      <c r="TG20" s="82"/>
      <c r="TH20" s="82"/>
      <c r="TI20" s="82"/>
      <c r="TJ20" s="82"/>
      <c r="TK20" s="82"/>
      <c r="TL20" s="82"/>
      <c r="TM20" s="82"/>
      <c r="TN20" s="82"/>
      <c r="TO20" s="82"/>
      <c r="TP20" s="82"/>
      <c r="TQ20" s="82"/>
      <c r="TR20" s="82"/>
      <c r="TS20" s="82"/>
      <c r="TT20" s="82"/>
      <c r="TU20" s="82"/>
      <c r="TV20" s="82"/>
      <c r="TW20" s="82"/>
      <c r="TX20" s="82"/>
      <c r="TY20" s="82"/>
      <c r="TZ20" s="82"/>
      <c r="UA20" s="82"/>
      <c r="UB20" s="82"/>
      <c r="UC20" s="82"/>
      <c r="UD20" s="82"/>
      <c r="UE20" s="82"/>
      <c r="UF20" s="82"/>
      <c r="UG20" s="82"/>
      <c r="UH20" s="82"/>
      <c r="UI20" s="82"/>
      <c r="UJ20" s="82"/>
      <c r="UK20" s="82"/>
      <c r="UL20" s="82"/>
      <c r="UM20" s="82"/>
      <c r="UN20" s="82"/>
      <c r="UO20" s="82"/>
      <c r="UP20" s="82"/>
      <c r="UQ20" s="82"/>
      <c r="UR20" s="82"/>
      <c r="US20" s="82"/>
      <c r="UT20" s="82"/>
      <c r="UU20" s="82"/>
      <c r="UV20" s="82"/>
      <c r="UW20" s="82"/>
      <c r="UX20" s="82"/>
      <c r="UY20" s="82"/>
      <c r="UZ20" s="82"/>
      <c r="VA20" s="82"/>
      <c r="VB20" s="82"/>
      <c r="VC20" s="82"/>
      <c r="VD20" s="82"/>
      <c r="VE20" s="82"/>
      <c r="VF20" s="82"/>
      <c r="VG20" s="82"/>
      <c r="VH20" s="82"/>
      <c r="VI20" s="82"/>
      <c r="VJ20" s="82"/>
      <c r="VK20" s="82"/>
      <c r="VL20" s="82"/>
      <c r="VM20" s="82"/>
      <c r="VN20" s="82"/>
      <c r="VO20" s="82"/>
      <c r="VP20" s="82"/>
      <c r="VQ20" s="82"/>
      <c r="VR20" s="82"/>
      <c r="VS20" s="82"/>
      <c r="VT20" s="82"/>
      <c r="VU20" s="82"/>
      <c r="VV20" s="82"/>
      <c r="VW20" s="82"/>
      <c r="VX20" s="82"/>
      <c r="VY20" s="82"/>
      <c r="VZ20" s="82"/>
      <c r="WA20" s="82"/>
      <c r="WB20" s="82"/>
      <c r="WC20" s="82"/>
      <c r="WD20" s="82"/>
      <c r="WE20" s="82"/>
      <c r="WF20" s="82"/>
      <c r="WG20" s="82"/>
      <c r="WH20" s="82"/>
      <c r="WI20" s="82"/>
      <c r="WJ20" s="82"/>
      <c r="WK20" s="82"/>
      <c r="WL20" s="82"/>
      <c r="WM20" s="82"/>
      <c r="WN20" s="82"/>
      <c r="WO20" s="82"/>
      <c r="WP20" s="82"/>
      <c r="WQ20" s="82"/>
      <c r="WR20" s="82"/>
      <c r="WS20" s="82"/>
      <c r="WT20" s="82"/>
      <c r="WU20" s="82"/>
      <c r="WV20" s="82"/>
      <c r="WW20" s="82"/>
      <c r="WX20" s="82"/>
      <c r="WY20" s="82"/>
      <c r="WZ20" s="82"/>
      <c r="XA20" s="82"/>
      <c r="XB20" s="82"/>
      <c r="XC20" s="82"/>
      <c r="XD20" s="82"/>
      <c r="XE20" s="82"/>
      <c r="XF20" s="82"/>
      <c r="XG20" s="82"/>
      <c r="XH20" s="82"/>
      <c r="XI20" s="82"/>
      <c r="XJ20" s="82"/>
      <c r="XK20" s="82"/>
      <c r="XL20" s="82"/>
      <c r="XM20" s="82"/>
      <c r="XN20" s="82"/>
      <c r="XO20" s="82"/>
      <c r="XP20" s="82"/>
      <c r="XQ20" s="82"/>
      <c r="XR20" s="82"/>
      <c r="XS20" s="82"/>
      <c r="XT20" s="82"/>
      <c r="XU20" s="82"/>
      <c r="XV20" s="82"/>
      <c r="XW20" s="82"/>
      <c r="XX20" s="82"/>
      <c r="XY20" s="82"/>
      <c r="XZ20" s="82"/>
      <c r="YA20" s="82"/>
      <c r="YB20" s="82"/>
      <c r="YC20" s="82"/>
      <c r="YD20" s="82"/>
      <c r="YE20" s="82"/>
      <c r="YF20" s="82"/>
      <c r="YG20" s="82"/>
      <c r="YH20" s="82"/>
      <c r="YI20" s="82"/>
      <c r="YJ20" s="82"/>
      <c r="YK20" s="82"/>
      <c r="YL20" s="82"/>
      <c r="YM20" s="82"/>
      <c r="YN20" s="82"/>
      <c r="YO20" s="82"/>
      <c r="YP20" s="82"/>
      <c r="YQ20" s="82"/>
      <c r="YR20" s="82"/>
      <c r="YS20" s="82"/>
      <c r="YT20" s="82"/>
      <c r="YU20" s="82"/>
      <c r="YV20" s="82"/>
      <c r="YW20" s="82"/>
      <c r="YX20" s="82"/>
      <c r="YY20" s="82"/>
      <c r="YZ20" s="82"/>
      <c r="ZA20" s="82"/>
      <c r="ZB20" s="82"/>
      <c r="ZC20" s="82"/>
      <c r="ZD20" s="82"/>
      <c r="ZE20" s="82"/>
      <c r="ZF20" s="82"/>
      <c r="ZG20" s="82"/>
      <c r="ZH20" s="82"/>
      <c r="ZI20" s="82"/>
      <c r="ZJ20" s="82"/>
      <c r="ZK20" s="82"/>
      <c r="ZL20" s="82"/>
      <c r="ZM20" s="82"/>
      <c r="ZN20" s="82"/>
      <c r="ZO20" s="82"/>
      <c r="ZP20" s="82"/>
      <c r="ZQ20" s="82"/>
      <c r="ZR20" s="82"/>
      <c r="ZS20" s="82"/>
      <c r="ZT20" s="82"/>
      <c r="ZU20" s="82"/>
      <c r="ZV20" s="82"/>
      <c r="ZW20" s="82"/>
      <c r="ZX20" s="82"/>
      <c r="ZY20" s="82"/>
      <c r="ZZ20" s="82"/>
      <c r="AAA20" s="82"/>
      <c r="AAB20" s="82"/>
      <c r="AAC20" s="82"/>
      <c r="AAD20" s="82"/>
      <c r="AAE20" s="82"/>
      <c r="AAF20" s="82"/>
      <c r="AAG20" s="82"/>
      <c r="AAH20" s="82"/>
      <c r="AAI20" s="82"/>
      <c r="AAJ20" s="82"/>
      <c r="AAK20" s="82"/>
      <c r="AAL20" s="82"/>
      <c r="AAM20" s="82"/>
      <c r="AAN20" s="82"/>
      <c r="AAO20" s="82"/>
      <c r="AAP20" s="82"/>
      <c r="AAQ20" s="82"/>
      <c r="AAR20" s="82"/>
      <c r="AAS20" s="82"/>
      <c r="AAT20" s="82"/>
      <c r="AAU20" s="82"/>
      <c r="AAV20" s="82"/>
      <c r="AAW20" s="82"/>
      <c r="AAX20" s="82"/>
      <c r="AAY20" s="82"/>
      <c r="AAZ20" s="82"/>
      <c r="ABA20" s="82"/>
      <c r="ABB20" s="82"/>
      <c r="ABC20" s="82"/>
      <c r="ABD20" s="82"/>
      <c r="ABE20" s="82"/>
      <c r="ABF20" s="82"/>
      <c r="ABG20" s="82"/>
      <c r="ABH20" s="82"/>
      <c r="ABI20" s="82"/>
      <c r="ABJ20" s="82"/>
      <c r="ABK20" s="82"/>
      <c r="ABL20" s="82"/>
      <c r="ABM20" s="82"/>
      <c r="ABN20" s="82"/>
      <c r="ABO20" s="82"/>
      <c r="ABP20" s="82"/>
      <c r="ABQ20" s="82"/>
      <c r="ABR20" s="82"/>
      <c r="ABS20" s="82"/>
      <c r="ABT20" s="82"/>
      <c r="ABU20" s="82"/>
      <c r="ABV20" s="82"/>
      <c r="ABW20" s="82"/>
      <c r="ABX20" s="82"/>
      <c r="ABY20" s="82"/>
      <c r="ABZ20" s="82"/>
      <c r="ACA20" s="82"/>
      <c r="ACB20" s="82"/>
      <c r="ACC20" s="82"/>
      <c r="ACD20" s="82"/>
      <c r="ACE20" s="82"/>
      <c r="ACF20" s="82"/>
      <c r="ACG20" s="82"/>
      <c r="ACH20" s="82"/>
      <c r="ACI20" s="82"/>
      <c r="ACJ20" s="82"/>
      <c r="ACK20" s="82"/>
      <c r="ACL20" s="82"/>
      <c r="ACM20" s="82"/>
      <c r="ACN20" s="82"/>
      <c r="ACO20" s="82"/>
      <c r="ACP20" s="82"/>
      <c r="ACQ20" s="82"/>
      <c r="ACR20" s="82"/>
      <c r="ACS20" s="82"/>
      <c r="ACT20" s="82"/>
      <c r="ACU20" s="82"/>
      <c r="ACV20" s="82"/>
      <c r="ACW20" s="82"/>
      <c r="ACX20" s="82"/>
      <c r="ACY20" s="82"/>
      <c r="ACZ20" s="82"/>
      <c r="ADA20" s="82"/>
      <c r="ADB20" s="82"/>
      <c r="ADC20" s="82"/>
      <c r="ADD20" s="82"/>
      <c r="ADE20" s="82"/>
      <c r="ADF20" s="82"/>
      <c r="ADG20" s="82"/>
      <c r="ADH20" s="82"/>
      <c r="ADI20" s="82"/>
      <c r="ADJ20" s="82"/>
      <c r="ADK20" s="82"/>
      <c r="ADL20" s="82"/>
      <c r="ADM20" s="82"/>
      <c r="ADN20" s="82"/>
      <c r="ADO20" s="82"/>
      <c r="ADP20" s="82"/>
      <c r="ADQ20" s="82"/>
      <c r="ADR20" s="82"/>
      <c r="ADS20" s="82"/>
      <c r="ADT20" s="82"/>
      <c r="ADU20" s="82"/>
      <c r="ADV20" s="82"/>
      <c r="ADW20" s="82"/>
      <c r="ADX20" s="82"/>
      <c r="ADY20" s="82"/>
      <c r="ADZ20" s="82"/>
      <c r="AEA20" s="82"/>
      <c r="AEB20" s="82"/>
      <c r="AEC20" s="82"/>
      <c r="AED20" s="82"/>
      <c r="AEE20" s="82"/>
      <c r="AEF20" s="82"/>
      <c r="AEG20" s="82"/>
      <c r="AEH20" s="82"/>
      <c r="AEI20" s="82"/>
      <c r="AEJ20" s="82"/>
      <c r="AEK20" s="82"/>
      <c r="AEL20" s="82"/>
      <c r="AEM20" s="82"/>
      <c r="AEN20" s="82"/>
      <c r="AEO20" s="82"/>
      <c r="AEP20" s="82"/>
      <c r="AEQ20" s="82"/>
      <c r="AER20" s="82"/>
      <c r="AES20" s="82"/>
      <c r="AET20" s="82"/>
      <c r="AEU20" s="82"/>
      <c r="AEV20" s="82"/>
      <c r="AEW20" s="82"/>
      <c r="AEX20" s="82"/>
      <c r="AEY20" s="82"/>
      <c r="AEZ20" s="82"/>
      <c r="AFA20" s="82"/>
      <c r="AFB20" s="82"/>
      <c r="AFC20" s="82"/>
      <c r="AFD20" s="82"/>
      <c r="AFE20" s="82"/>
      <c r="AFF20" s="82"/>
      <c r="AFG20" s="82"/>
      <c r="AFH20" s="82"/>
      <c r="AFI20" s="82"/>
      <c r="AFJ20" s="82"/>
      <c r="AFK20" s="82"/>
      <c r="AFL20" s="82"/>
      <c r="AFM20" s="82"/>
      <c r="AFN20" s="82"/>
      <c r="AFO20" s="82"/>
      <c r="AFP20" s="82"/>
      <c r="AFQ20" s="82"/>
      <c r="AFR20" s="82"/>
      <c r="AFS20" s="82"/>
      <c r="AFT20" s="82"/>
      <c r="AFU20" s="82"/>
      <c r="AFV20" s="82"/>
      <c r="AFW20" s="82"/>
      <c r="AFX20" s="82"/>
      <c r="AFY20" s="82"/>
      <c r="AFZ20" s="82"/>
      <c r="AGA20" s="82"/>
      <c r="AGB20" s="82"/>
      <c r="AGC20" s="82"/>
      <c r="AGD20" s="82"/>
      <c r="AGE20" s="82"/>
      <c r="AGF20" s="82"/>
      <c r="AGG20" s="82"/>
      <c r="AGH20" s="82"/>
      <c r="AGI20" s="82"/>
      <c r="AGJ20" s="82"/>
      <c r="AGK20" s="82"/>
      <c r="AGL20" s="82"/>
      <c r="AGM20" s="82"/>
      <c r="AGN20" s="82"/>
      <c r="AGO20" s="82"/>
      <c r="AGP20" s="82"/>
      <c r="AGQ20" s="82"/>
      <c r="AGR20" s="82"/>
      <c r="AGS20" s="82"/>
      <c r="AGT20" s="82"/>
      <c r="AGU20" s="82"/>
      <c r="AGV20" s="82"/>
      <c r="AGW20" s="82"/>
      <c r="AGX20" s="82"/>
      <c r="AGY20" s="82"/>
      <c r="AGZ20" s="82"/>
      <c r="AHA20" s="82"/>
      <c r="AHB20" s="82"/>
      <c r="AHC20" s="82"/>
      <c r="AHD20" s="82"/>
      <c r="AHE20" s="82"/>
      <c r="AHF20" s="82"/>
      <c r="AHG20" s="82"/>
      <c r="AHH20" s="82"/>
      <c r="AHI20" s="82"/>
      <c r="AHJ20" s="82"/>
      <c r="AHK20" s="82"/>
      <c r="AHL20" s="82"/>
      <c r="AHM20" s="82"/>
      <c r="AHN20" s="82"/>
      <c r="AHO20" s="82"/>
      <c r="AHP20" s="82"/>
      <c r="AHQ20" s="82"/>
      <c r="AHR20" s="82"/>
      <c r="AHS20" s="82"/>
      <c r="AHT20" s="82"/>
      <c r="AHU20" s="82"/>
      <c r="AHV20" s="82"/>
      <c r="AHW20" s="82"/>
      <c r="AHX20" s="82"/>
      <c r="AHY20" s="82"/>
      <c r="AHZ20" s="82"/>
      <c r="AIA20" s="82"/>
      <c r="AIB20" s="82"/>
      <c r="AIC20" s="82"/>
      <c r="AID20" s="82"/>
      <c r="AIE20" s="82"/>
      <c r="AIF20" s="82"/>
      <c r="AIG20" s="82"/>
      <c r="AIH20" s="82"/>
      <c r="AII20" s="82"/>
      <c r="AIJ20" s="82"/>
      <c r="AIK20" s="82"/>
      <c r="AIL20" s="82"/>
      <c r="AIM20" s="82"/>
      <c r="AIN20" s="82"/>
      <c r="AIO20" s="82"/>
      <c r="AIP20" s="82"/>
      <c r="AIQ20" s="82"/>
      <c r="AIR20" s="82"/>
      <c r="AIS20" s="82"/>
      <c r="AIT20" s="82"/>
      <c r="AIU20" s="82"/>
      <c r="AIV20" s="82"/>
      <c r="AIW20" s="82"/>
      <c r="AIX20" s="82"/>
      <c r="AIY20" s="82"/>
      <c r="AIZ20" s="82"/>
      <c r="AJA20" s="82"/>
      <c r="AJB20" s="82"/>
      <c r="AJC20" s="82"/>
      <c r="AJD20" s="82"/>
      <c r="AJE20" s="82"/>
      <c r="AJF20" s="82"/>
      <c r="AJG20" s="82"/>
      <c r="AJH20" s="82"/>
      <c r="AJI20" s="82"/>
      <c r="AJJ20" s="82"/>
      <c r="AJK20" s="82"/>
      <c r="AJL20" s="82"/>
      <c r="AJM20" s="82"/>
      <c r="AJN20" s="82"/>
      <c r="AJO20" s="82"/>
      <c r="AJP20" s="82"/>
      <c r="AJQ20" s="82"/>
      <c r="AJR20" s="82"/>
      <c r="AJS20" s="82"/>
      <c r="AJT20" s="82"/>
      <c r="AJU20" s="82"/>
      <c r="AJV20" s="82"/>
      <c r="AJW20" s="82"/>
      <c r="AJX20" s="82"/>
      <c r="AJY20" s="82"/>
      <c r="AJZ20" s="82"/>
      <c r="AKA20" s="82"/>
      <c r="AKB20" s="82"/>
      <c r="AKC20" s="82"/>
      <c r="AKD20" s="82"/>
      <c r="AKE20" s="82"/>
      <c r="AKF20" s="82"/>
      <c r="AKG20" s="82"/>
      <c r="AKH20" s="82"/>
      <c r="AKI20" s="82"/>
      <c r="AKJ20" s="82"/>
      <c r="AKK20" s="82"/>
      <c r="AKL20" s="82"/>
      <c r="AKM20" s="82"/>
      <c r="AKN20" s="82"/>
      <c r="AKO20" s="82"/>
      <c r="AKP20" s="82"/>
      <c r="AKQ20" s="82"/>
      <c r="AKR20" s="82"/>
      <c r="AKS20" s="82"/>
      <c r="AKT20" s="82"/>
      <c r="AKU20" s="82"/>
      <c r="AKV20" s="82"/>
      <c r="AKW20" s="82"/>
      <c r="AKX20" s="82"/>
      <c r="AKY20" s="82"/>
      <c r="AKZ20" s="82"/>
      <c r="ALA20" s="82"/>
      <c r="ALB20" s="82"/>
      <c r="ALC20" s="82"/>
      <c r="ALD20" s="82"/>
      <c r="ALE20" s="82"/>
      <c r="ALF20" s="82"/>
      <c r="ALG20" s="82"/>
      <c r="ALH20" s="82"/>
      <c r="ALI20" s="82"/>
      <c r="ALJ20" s="82"/>
      <c r="ALK20" s="82"/>
      <c r="ALL20" s="82"/>
      <c r="ALM20" s="82"/>
      <c r="ALN20" s="82"/>
      <c r="ALO20" s="82"/>
      <c r="ALP20" s="82"/>
      <c r="ALQ20" s="82"/>
      <c r="ALR20" s="82"/>
      <c r="ALS20" s="82"/>
      <c r="ALT20" s="82"/>
      <c r="ALU20" s="82"/>
      <c r="ALV20" s="82"/>
      <c r="ALW20" s="82"/>
      <c r="ALX20" s="82"/>
      <c r="ALY20" s="82"/>
      <c r="ALZ20" s="82"/>
      <c r="AMA20" s="82"/>
      <c r="AMB20" s="82"/>
      <c r="AMC20" s="82"/>
      <c r="AMD20" s="82"/>
      <c r="AME20" s="82"/>
      <c r="AMF20" s="82"/>
      <c r="AMG20" s="82"/>
      <c r="AMH20" s="82"/>
      <c r="AMI20" s="82"/>
      <c r="AMJ20" s="82"/>
    </row>
    <row r="21" spans="1:1024" s="90" customFormat="1" ht="45" hidden="1" outlineLevel="2">
      <c r="A21" s="84" t="s">
        <v>29</v>
      </c>
      <c r="B21" s="85">
        <v>178723.89</v>
      </c>
      <c r="C21" s="85">
        <v>165500.68</v>
      </c>
      <c r="D21" s="86"/>
      <c r="E21" s="87">
        <v>165500.68</v>
      </c>
      <c r="F21" s="85">
        <v>150942.76</v>
      </c>
      <c r="G21" s="88"/>
      <c r="H21" s="87">
        <v>150942.76</v>
      </c>
      <c r="I21" s="85">
        <v>193281.81</v>
      </c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  <c r="EG21" s="89"/>
      <c r="EH21" s="89"/>
      <c r="EI21" s="89"/>
      <c r="EJ21" s="89"/>
      <c r="EK21" s="89"/>
      <c r="EL21" s="89"/>
      <c r="EM21" s="89"/>
      <c r="EN21" s="89"/>
      <c r="EO21" s="89"/>
      <c r="EP21" s="89"/>
      <c r="EQ21" s="89"/>
      <c r="ER21" s="89"/>
      <c r="ES21" s="89"/>
      <c r="ET21" s="89"/>
      <c r="EU21" s="89"/>
      <c r="EV21" s="89"/>
      <c r="EW21" s="89"/>
      <c r="EX21" s="89"/>
      <c r="EY21" s="89"/>
      <c r="EZ21" s="89"/>
      <c r="FA21" s="89"/>
      <c r="FB21" s="89"/>
      <c r="FC21" s="89"/>
      <c r="FD21" s="89"/>
      <c r="FE21" s="89"/>
      <c r="FF21" s="89"/>
      <c r="FG21" s="89"/>
      <c r="FH21" s="89"/>
      <c r="FI21" s="89"/>
      <c r="FJ21" s="89"/>
      <c r="FK21" s="89"/>
      <c r="FL21" s="89"/>
      <c r="FM21" s="89"/>
      <c r="FN21" s="89"/>
      <c r="FO21" s="89"/>
      <c r="FP21" s="89"/>
      <c r="FQ21" s="89"/>
      <c r="FR21" s="89"/>
      <c r="FS21" s="89"/>
      <c r="FT21" s="89"/>
      <c r="FU21" s="89"/>
      <c r="FV21" s="89"/>
      <c r="FW21" s="89"/>
      <c r="FX21" s="89"/>
      <c r="FY21" s="89"/>
      <c r="FZ21" s="89"/>
      <c r="GA21" s="89"/>
      <c r="GB21" s="89"/>
      <c r="GC21" s="89"/>
      <c r="GD21" s="89"/>
      <c r="GE21" s="89"/>
      <c r="GF21" s="89"/>
      <c r="GG21" s="89"/>
      <c r="GH21" s="89"/>
      <c r="GI21" s="89"/>
      <c r="GJ21" s="89"/>
      <c r="GK21" s="89"/>
      <c r="GL21" s="89"/>
      <c r="GM21" s="89"/>
      <c r="GN21" s="89"/>
      <c r="GO21" s="89"/>
      <c r="GP21" s="89"/>
      <c r="GQ21" s="89"/>
      <c r="GR21" s="89"/>
      <c r="GS21" s="89"/>
      <c r="GT21" s="89"/>
      <c r="GU21" s="89"/>
      <c r="GV21" s="89"/>
      <c r="GW21" s="89"/>
      <c r="GX21" s="89"/>
      <c r="GY21" s="89"/>
      <c r="GZ21" s="89"/>
      <c r="HA21" s="89"/>
      <c r="HB21" s="89"/>
      <c r="HC21" s="89"/>
      <c r="HD21" s="89"/>
      <c r="HE21" s="89"/>
      <c r="HF21" s="89"/>
      <c r="HG21" s="89"/>
      <c r="HH21" s="89"/>
      <c r="HI21" s="89"/>
      <c r="HJ21" s="89"/>
      <c r="HK21" s="89"/>
      <c r="HL21" s="89"/>
      <c r="HM21" s="89"/>
      <c r="HN21" s="89"/>
      <c r="HO21" s="89"/>
      <c r="HP21" s="89"/>
      <c r="HQ21" s="89"/>
      <c r="HR21" s="89"/>
      <c r="HS21" s="89"/>
      <c r="HT21" s="89"/>
      <c r="HU21" s="89"/>
      <c r="HV21" s="89"/>
      <c r="HW21" s="89"/>
      <c r="HX21" s="89"/>
      <c r="HY21" s="89"/>
      <c r="HZ21" s="89"/>
      <c r="IA21" s="89"/>
      <c r="IB21" s="89"/>
      <c r="IC21" s="89"/>
      <c r="ID21" s="89"/>
      <c r="IE21" s="89"/>
      <c r="IF21" s="89"/>
      <c r="IG21" s="89"/>
      <c r="IH21" s="89"/>
      <c r="II21" s="89"/>
      <c r="IJ21" s="89"/>
      <c r="IK21" s="89"/>
      <c r="IL21" s="89"/>
      <c r="IM21" s="89"/>
      <c r="IN21" s="89"/>
      <c r="IO21" s="89"/>
      <c r="IP21" s="89"/>
      <c r="IQ21" s="89"/>
      <c r="IR21" s="89"/>
      <c r="IS21" s="89"/>
      <c r="IT21" s="89"/>
      <c r="IU21" s="89"/>
      <c r="IV21" s="89"/>
      <c r="IW21" s="89"/>
      <c r="IX21" s="89"/>
      <c r="IY21" s="89"/>
      <c r="IZ21" s="89"/>
      <c r="JA21" s="89"/>
      <c r="JB21" s="89"/>
      <c r="JC21" s="89"/>
      <c r="JD21" s="89"/>
      <c r="JE21" s="89"/>
      <c r="JF21" s="89"/>
      <c r="JG21" s="89"/>
      <c r="JH21" s="89"/>
      <c r="JI21" s="89"/>
      <c r="JJ21" s="89"/>
      <c r="JK21" s="89"/>
      <c r="JL21" s="89"/>
      <c r="JM21" s="89"/>
      <c r="JN21" s="89"/>
      <c r="JO21" s="89"/>
      <c r="JP21" s="89"/>
      <c r="JQ21" s="89"/>
      <c r="JR21" s="89"/>
      <c r="JS21" s="89"/>
      <c r="JT21" s="89"/>
      <c r="JU21" s="89"/>
      <c r="JV21" s="89"/>
      <c r="JW21" s="89"/>
      <c r="JX21" s="89"/>
      <c r="JY21" s="89"/>
      <c r="JZ21" s="89"/>
      <c r="KA21" s="89"/>
      <c r="KB21" s="89"/>
      <c r="KC21" s="89"/>
      <c r="KD21" s="89"/>
      <c r="KE21" s="89"/>
      <c r="KF21" s="89"/>
      <c r="KG21" s="89"/>
      <c r="KH21" s="89"/>
      <c r="KI21" s="89"/>
      <c r="KJ21" s="89"/>
      <c r="KK21" s="89"/>
      <c r="KL21" s="89"/>
      <c r="KM21" s="89"/>
      <c r="KN21" s="89"/>
      <c r="KO21" s="89"/>
      <c r="KP21" s="89"/>
      <c r="KQ21" s="89"/>
      <c r="KR21" s="89"/>
      <c r="KS21" s="89"/>
      <c r="KT21" s="89"/>
      <c r="KU21" s="89"/>
      <c r="KV21" s="89"/>
      <c r="KW21" s="89"/>
      <c r="KX21" s="89"/>
      <c r="KY21" s="89"/>
      <c r="KZ21" s="89"/>
      <c r="LA21" s="89"/>
      <c r="LB21" s="89"/>
      <c r="LC21" s="89"/>
      <c r="LD21" s="89"/>
      <c r="LE21" s="89"/>
      <c r="LF21" s="89"/>
      <c r="LG21" s="89"/>
      <c r="LH21" s="89"/>
      <c r="LI21" s="89"/>
      <c r="LJ21" s="89"/>
      <c r="LK21" s="89"/>
      <c r="LL21" s="89"/>
      <c r="LM21" s="89"/>
      <c r="LN21" s="89"/>
      <c r="LO21" s="89"/>
      <c r="LP21" s="89"/>
      <c r="LQ21" s="89"/>
      <c r="LR21" s="89"/>
      <c r="LS21" s="89"/>
      <c r="LT21" s="89"/>
      <c r="LU21" s="89"/>
      <c r="LV21" s="89"/>
      <c r="LW21" s="89"/>
      <c r="LX21" s="89"/>
      <c r="LY21" s="89"/>
      <c r="LZ21" s="89"/>
      <c r="MA21" s="89"/>
      <c r="MB21" s="89"/>
      <c r="MC21" s="89"/>
      <c r="MD21" s="89"/>
      <c r="ME21" s="89"/>
      <c r="MF21" s="89"/>
      <c r="MG21" s="89"/>
      <c r="MH21" s="89"/>
      <c r="MI21" s="89"/>
      <c r="MJ21" s="89"/>
      <c r="MK21" s="89"/>
      <c r="ML21" s="89"/>
      <c r="MM21" s="89"/>
      <c r="MN21" s="89"/>
      <c r="MO21" s="89"/>
      <c r="MP21" s="89"/>
      <c r="MQ21" s="89"/>
      <c r="MR21" s="89"/>
      <c r="MS21" s="89"/>
      <c r="MT21" s="89"/>
      <c r="MU21" s="89"/>
      <c r="MV21" s="89"/>
      <c r="MW21" s="89"/>
      <c r="MX21" s="89"/>
      <c r="MY21" s="89"/>
      <c r="MZ21" s="89"/>
      <c r="NA21" s="89"/>
      <c r="NB21" s="89"/>
      <c r="NC21" s="89"/>
      <c r="ND21" s="89"/>
      <c r="NE21" s="89"/>
      <c r="NF21" s="89"/>
      <c r="NG21" s="89"/>
      <c r="NH21" s="89"/>
      <c r="NI21" s="89"/>
      <c r="NJ21" s="89"/>
      <c r="NK21" s="89"/>
      <c r="NL21" s="89"/>
      <c r="NM21" s="89"/>
      <c r="NN21" s="89"/>
      <c r="NO21" s="89"/>
      <c r="NP21" s="89"/>
      <c r="NQ21" s="89"/>
      <c r="NR21" s="89"/>
      <c r="NS21" s="89"/>
      <c r="NT21" s="89"/>
      <c r="NU21" s="89"/>
      <c r="NV21" s="89"/>
      <c r="NW21" s="89"/>
      <c r="NX21" s="89"/>
      <c r="NY21" s="89"/>
      <c r="NZ21" s="89"/>
      <c r="OA21" s="89"/>
      <c r="OB21" s="89"/>
      <c r="OC21" s="89"/>
      <c r="OD21" s="89"/>
      <c r="OE21" s="89"/>
      <c r="OF21" s="89"/>
      <c r="OG21" s="89"/>
      <c r="OH21" s="89"/>
      <c r="OI21" s="89"/>
      <c r="OJ21" s="89"/>
      <c r="OK21" s="89"/>
      <c r="OL21" s="89"/>
      <c r="OM21" s="89"/>
      <c r="ON21" s="89"/>
      <c r="OO21" s="89"/>
      <c r="OP21" s="89"/>
      <c r="OQ21" s="89"/>
      <c r="OR21" s="89"/>
      <c r="OS21" s="89"/>
      <c r="OT21" s="89"/>
      <c r="OU21" s="89"/>
      <c r="OV21" s="89"/>
      <c r="OW21" s="89"/>
      <c r="OX21" s="89"/>
      <c r="OY21" s="89"/>
      <c r="OZ21" s="89"/>
      <c r="PA21" s="89"/>
      <c r="PB21" s="89"/>
      <c r="PC21" s="89"/>
      <c r="PD21" s="89"/>
      <c r="PE21" s="89"/>
      <c r="PF21" s="89"/>
      <c r="PG21" s="89"/>
      <c r="PH21" s="89"/>
      <c r="PI21" s="89"/>
      <c r="PJ21" s="89"/>
      <c r="PK21" s="89"/>
      <c r="PL21" s="89"/>
      <c r="PM21" s="89"/>
      <c r="PN21" s="89"/>
      <c r="PO21" s="89"/>
      <c r="PP21" s="89"/>
      <c r="PQ21" s="89"/>
      <c r="PR21" s="89"/>
      <c r="PS21" s="89"/>
      <c r="PT21" s="89"/>
      <c r="PU21" s="89"/>
      <c r="PV21" s="89"/>
      <c r="PW21" s="89"/>
      <c r="PX21" s="89"/>
      <c r="PY21" s="89"/>
      <c r="PZ21" s="89"/>
      <c r="QA21" s="89"/>
      <c r="QB21" s="89"/>
      <c r="QC21" s="89"/>
      <c r="QD21" s="89"/>
      <c r="QE21" s="89"/>
      <c r="QF21" s="89"/>
      <c r="QG21" s="89"/>
      <c r="QH21" s="89"/>
      <c r="QI21" s="89"/>
      <c r="QJ21" s="89"/>
      <c r="QK21" s="89"/>
      <c r="QL21" s="89"/>
      <c r="QM21" s="89"/>
      <c r="QN21" s="89"/>
      <c r="QO21" s="89"/>
      <c r="QP21" s="89"/>
      <c r="QQ21" s="89"/>
      <c r="QR21" s="89"/>
      <c r="QS21" s="89"/>
      <c r="QT21" s="89"/>
      <c r="QU21" s="89"/>
      <c r="QV21" s="89"/>
      <c r="QW21" s="89"/>
      <c r="QX21" s="89"/>
      <c r="QY21" s="89"/>
      <c r="QZ21" s="89"/>
      <c r="RA21" s="89"/>
      <c r="RB21" s="89"/>
      <c r="RC21" s="89"/>
      <c r="RD21" s="89"/>
      <c r="RE21" s="89"/>
      <c r="RF21" s="89"/>
      <c r="RG21" s="89"/>
      <c r="RH21" s="89"/>
      <c r="RI21" s="89"/>
      <c r="RJ21" s="89"/>
      <c r="RK21" s="89"/>
      <c r="RL21" s="89"/>
      <c r="RM21" s="89"/>
      <c r="RN21" s="89"/>
      <c r="RO21" s="89"/>
      <c r="RP21" s="89"/>
      <c r="RQ21" s="89"/>
      <c r="RR21" s="89"/>
      <c r="RS21" s="89"/>
      <c r="RT21" s="89"/>
      <c r="RU21" s="89"/>
      <c r="RV21" s="89"/>
      <c r="RW21" s="89"/>
      <c r="RX21" s="89"/>
      <c r="RY21" s="89"/>
      <c r="RZ21" s="89"/>
      <c r="SA21" s="89"/>
      <c r="SB21" s="89"/>
      <c r="SC21" s="89"/>
      <c r="SD21" s="89"/>
      <c r="SE21" s="89"/>
      <c r="SF21" s="89"/>
      <c r="SG21" s="89"/>
      <c r="SH21" s="89"/>
      <c r="SI21" s="89"/>
      <c r="SJ21" s="89"/>
      <c r="SK21" s="89"/>
      <c r="SL21" s="89"/>
      <c r="SM21" s="89"/>
      <c r="SN21" s="89"/>
      <c r="SO21" s="89"/>
      <c r="SP21" s="89"/>
      <c r="SQ21" s="89"/>
      <c r="SR21" s="89"/>
      <c r="SS21" s="89"/>
      <c r="ST21" s="89"/>
      <c r="SU21" s="89"/>
      <c r="SV21" s="89"/>
      <c r="SW21" s="89"/>
      <c r="SX21" s="89"/>
      <c r="SY21" s="89"/>
      <c r="SZ21" s="89"/>
      <c r="TA21" s="89"/>
      <c r="TB21" s="89"/>
      <c r="TC21" s="89"/>
      <c r="TD21" s="89"/>
      <c r="TE21" s="89"/>
      <c r="TF21" s="89"/>
      <c r="TG21" s="89"/>
      <c r="TH21" s="89"/>
      <c r="TI21" s="89"/>
      <c r="TJ21" s="89"/>
      <c r="TK21" s="89"/>
      <c r="TL21" s="89"/>
      <c r="TM21" s="89"/>
      <c r="TN21" s="89"/>
      <c r="TO21" s="89"/>
      <c r="TP21" s="89"/>
      <c r="TQ21" s="89"/>
      <c r="TR21" s="89"/>
      <c r="TS21" s="89"/>
      <c r="TT21" s="89"/>
      <c r="TU21" s="89"/>
      <c r="TV21" s="89"/>
      <c r="TW21" s="89"/>
      <c r="TX21" s="89"/>
      <c r="TY21" s="89"/>
      <c r="TZ21" s="89"/>
      <c r="UA21" s="89"/>
      <c r="UB21" s="89"/>
      <c r="UC21" s="89"/>
      <c r="UD21" s="89"/>
      <c r="UE21" s="89"/>
      <c r="UF21" s="89"/>
      <c r="UG21" s="89"/>
      <c r="UH21" s="89"/>
      <c r="UI21" s="89"/>
      <c r="UJ21" s="89"/>
      <c r="UK21" s="89"/>
      <c r="UL21" s="89"/>
      <c r="UM21" s="89"/>
      <c r="UN21" s="89"/>
      <c r="UO21" s="89"/>
      <c r="UP21" s="89"/>
      <c r="UQ21" s="89"/>
      <c r="UR21" s="89"/>
      <c r="US21" s="89"/>
      <c r="UT21" s="89"/>
      <c r="UU21" s="89"/>
      <c r="UV21" s="89"/>
      <c r="UW21" s="89"/>
      <c r="UX21" s="89"/>
      <c r="UY21" s="89"/>
      <c r="UZ21" s="89"/>
      <c r="VA21" s="89"/>
      <c r="VB21" s="89"/>
      <c r="VC21" s="89"/>
      <c r="VD21" s="89"/>
      <c r="VE21" s="89"/>
      <c r="VF21" s="89"/>
      <c r="VG21" s="89"/>
      <c r="VH21" s="89"/>
      <c r="VI21" s="89"/>
      <c r="VJ21" s="89"/>
      <c r="VK21" s="89"/>
      <c r="VL21" s="89"/>
      <c r="VM21" s="89"/>
      <c r="VN21" s="89"/>
      <c r="VO21" s="89"/>
      <c r="VP21" s="89"/>
      <c r="VQ21" s="89"/>
      <c r="VR21" s="89"/>
      <c r="VS21" s="89"/>
      <c r="VT21" s="89"/>
      <c r="VU21" s="89"/>
      <c r="VV21" s="89"/>
      <c r="VW21" s="89"/>
      <c r="VX21" s="89"/>
      <c r="VY21" s="89"/>
      <c r="VZ21" s="89"/>
      <c r="WA21" s="89"/>
      <c r="WB21" s="89"/>
      <c r="WC21" s="89"/>
      <c r="WD21" s="89"/>
      <c r="WE21" s="89"/>
      <c r="WF21" s="89"/>
      <c r="WG21" s="89"/>
      <c r="WH21" s="89"/>
      <c r="WI21" s="89"/>
      <c r="WJ21" s="89"/>
      <c r="WK21" s="89"/>
      <c r="WL21" s="89"/>
      <c r="WM21" s="89"/>
      <c r="WN21" s="89"/>
      <c r="WO21" s="89"/>
      <c r="WP21" s="89"/>
      <c r="WQ21" s="89"/>
      <c r="WR21" s="89"/>
      <c r="WS21" s="89"/>
      <c r="WT21" s="89"/>
      <c r="WU21" s="89"/>
      <c r="WV21" s="89"/>
      <c r="WW21" s="89"/>
      <c r="WX21" s="89"/>
      <c r="WY21" s="89"/>
      <c r="WZ21" s="89"/>
      <c r="XA21" s="89"/>
      <c r="XB21" s="89"/>
      <c r="XC21" s="89"/>
      <c r="XD21" s="89"/>
      <c r="XE21" s="89"/>
      <c r="XF21" s="89"/>
      <c r="XG21" s="89"/>
      <c r="XH21" s="89"/>
      <c r="XI21" s="89"/>
      <c r="XJ21" s="89"/>
      <c r="XK21" s="89"/>
      <c r="XL21" s="89"/>
      <c r="XM21" s="89"/>
      <c r="XN21" s="89"/>
      <c r="XO21" s="89"/>
      <c r="XP21" s="89"/>
      <c r="XQ21" s="89"/>
      <c r="XR21" s="89"/>
      <c r="XS21" s="89"/>
      <c r="XT21" s="89"/>
      <c r="XU21" s="89"/>
      <c r="XV21" s="89"/>
      <c r="XW21" s="89"/>
      <c r="XX21" s="89"/>
      <c r="XY21" s="89"/>
      <c r="XZ21" s="89"/>
      <c r="YA21" s="89"/>
      <c r="YB21" s="89"/>
      <c r="YC21" s="89"/>
      <c r="YD21" s="89"/>
      <c r="YE21" s="89"/>
      <c r="YF21" s="89"/>
      <c r="YG21" s="89"/>
      <c r="YH21" s="89"/>
      <c r="YI21" s="89"/>
      <c r="YJ21" s="89"/>
      <c r="YK21" s="89"/>
      <c r="YL21" s="89"/>
      <c r="YM21" s="89"/>
      <c r="YN21" s="89"/>
      <c r="YO21" s="89"/>
      <c r="YP21" s="89"/>
      <c r="YQ21" s="89"/>
      <c r="YR21" s="89"/>
      <c r="YS21" s="89"/>
      <c r="YT21" s="89"/>
      <c r="YU21" s="89"/>
      <c r="YV21" s="89"/>
      <c r="YW21" s="89"/>
      <c r="YX21" s="89"/>
      <c r="YY21" s="89"/>
      <c r="YZ21" s="89"/>
      <c r="ZA21" s="89"/>
      <c r="ZB21" s="89"/>
      <c r="ZC21" s="89"/>
      <c r="ZD21" s="89"/>
      <c r="ZE21" s="89"/>
      <c r="ZF21" s="89"/>
      <c r="ZG21" s="89"/>
      <c r="ZH21" s="89"/>
      <c r="ZI21" s="89"/>
      <c r="ZJ21" s="89"/>
      <c r="ZK21" s="89"/>
      <c r="ZL21" s="89"/>
      <c r="ZM21" s="89"/>
      <c r="ZN21" s="89"/>
      <c r="ZO21" s="89"/>
      <c r="ZP21" s="89"/>
      <c r="ZQ21" s="89"/>
      <c r="ZR21" s="89"/>
      <c r="ZS21" s="89"/>
      <c r="ZT21" s="89"/>
      <c r="ZU21" s="89"/>
      <c r="ZV21" s="89"/>
      <c r="ZW21" s="89"/>
      <c r="ZX21" s="89"/>
      <c r="ZY21" s="89"/>
      <c r="ZZ21" s="89"/>
      <c r="AAA21" s="89"/>
      <c r="AAB21" s="89"/>
      <c r="AAC21" s="89"/>
      <c r="AAD21" s="89"/>
      <c r="AAE21" s="89"/>
      <c r="AAF21" s="89"/>
      <c r="AAG21" s="89"/>
      <c r="AAH21" s="89"/>
      <c r="AAI21" s="89"/>
      <c r="AAJ21" s="89"/>
      <c r="AAK21" s="89"/>
      <c r="AAL21" s="89"/>
      <c r="AAM21" s="89"/>
      <c r="AAN21" s="89"/>
      <c r="AAO21" s="89"/>
      <c r="AAP21" s="89"/>
      <c r="AAQ21" s="89"/>
      <c r="AAR21" s="89"/>
      <c r="AAS21" s="89"/>
      <c r="AAT21" s="89"/>
      <c r="AAU21" s="89"/>
      <c r="AAV21" s="89"/>
      <c r="AAW21" s="89"/>
      <c r="AAX21" s="89"/>
      <c r="AAY21" s="89"/>
      <c r="AAZ21" s="89"/>
      <c r="ABA21" s="89"/>
      <c r="ABB21" s="89"/>
      <c r="ABC21" s="89"/>
      <c r="ABD21" s="89"/>
      <c r="ABE21" s="89"/>
      <c r="ABF21" s="89"/>
      <c r="ABG21" s="89"/>
      <c r="ABH21" s="89"/>
      <c r="ABI21" s="89"/>
      <c r="ABJ21" s="89"/>
      <c r="ABK21" s="89"/>
      <c r="ABL21" s="89"/>
      <c r="ABM21" s="89"/>
      <c r="ABN21" s="89"/>
      <c r="ABO21" s="89"/>
      <c r="ABP21" s="89"/>
      <c r="ABQ21" s="89"/>
      <c r="ABR21" s="89"/>
      <c r="ABS21" s="89"/>
      <c r="ABT21" s="89"/>
      <c r="ABU21" s="89"/>
      <c r="ABV21" s="89"/>
      <c r="ABW21" s="89"/>
      <c r="ABX21" s="89"/>
      <c r="ABY21" s="89"/>
      <c r="ABZ21" s="89"/>
      <c r="ACA21" s="89"/>
      <c r="ACB21" s="89"/>
      <c r="ACC21" s="89"/>
      <c r="ACD21" s="89"/>
      <c r="ACE21" s="89"/>
      <c r="ACF21" s="89"/>
      <c r="ACG21" s="89"/>
      <c r="ACH21" s="89"/>
      <c r="ACI21" s="89"/>
      <c r="ACJ21" s="89"/>
      <c r="ACK21" s="89"/>
      <c r="ACL21" s="89"/>
      <c r="ACM21" s="89"/>
      <c r="ACN21" s="89"/>
      <c r="ACO21" s="89"/>
      <c r="ACP21" s="89"/>
      <c r="ACQ21" s="89"/>
      <c r="ACR21" s="89"/>
      <c r="ACS21" s="89"/>
      <c r="ACT21" s="89"/>
      <c r="ACU21" s="89"/>
      <c r="ACV21" s="89"/>
      <c r="ACW21" s="89"/>
      <c r="ACX21" s="89"/>
      <c r="ACY21" s="89"/>
      <c r="ACZ21" s="89"/>
      <c r="ADA21" s="89"/>
      <c r="ADB21" s="89"/>
      <c r="ADC21" s="89"/>
      <c r="ADD21" s="89"/>
      <c r="ADE21" s="89"/>
      <c r="ADF21" s="89"/>
      <c r="ADG21" s="89"/>
      <c r="ADH21" s="89"/>
      <c r="ADI21" s="89"/>
      <c r="ADJ21" s="89"/>
      <c r="ADK21" s="89"/>
      <c r="ADL21" s="89"/>
      <c r="ADM21" s="89"/>
      <c r="ADN21" s="89"/>
      <c r="ADO21" s="89"/>
      <c r="ADP21" s="89"/>
      <c r="ADQ21" s="89"/>
      <c r="ADR21" s="89"/>
      <c r="ADS21" s="89"/>
      <c r="ADT21" s="89"/>
      <c r="ADU21" s="89"/>
      <c r="ADV21" s="89"/>
      <c r="ADW21" s="89"/>
      <c r="ADX21" s="89"/>
      <c r="ADY21" s="89"/>
      <c r="ADZ21" s="89"/>
      <c r="AEA21" s="89"/>
      <c r="AEB21" s="89"/>
      <c r="AEC21" s="89"/>
      <c r="AED21" s="89"/>
      <c r="AEE21" s="89"/>
      <c r="AEF21" s="89"/>
      <c r="AEG21" s="89"/>
      <c r="AEH21" s="89"/>
      <c r="AEI21" s="89"/>
      <c r="AEJ21" s="89"/>
      <c r="AEK21" s="89"/>
      <c r="AEL21" s="89"/>
      <c r="AEM21" s="89"/>
      <c r="AEN21" s="89"/>
      <c r="AEO21" s="89"/>
      <c r="AEP21" s="89"/>
      <c r="AEQ21" s="89"/>
      <c r="AER21" s="89"/>
      <c r="AES21" s="89"/>
      <c r="AET21" s="89"/>
      <c r="AEU21" s="89"/>
      <c r="AEV21" s="89"/>
      <c r="AEW21" s="89"/>
      <c r="AEX21" s="89"/>
      <c r="AEY21" s="89"/>
      <c r="AEZ21" s="89"/>
      <c r="AFA21" s="89"/>
      <c r="AFB21" s="89"/>
      <c r="AFC21" s="89"/>
      <c r="AFD21" s="89"/>
      <c r="AFE21" s="89"/>
      <c r="AFF21" s="89"/>
      <c r="AFG21" s="89"/>
      <c r="AFH21" s="89"/>
      <c r="AFI21" s="89"/>
      <c r="AFJ21" s="89"/>
      <c r="AFK21" s="89"/>
      <c r="AFL21" s="89"/>
      <c r="AFM21" s="89"/>
      <c r="AFN21" s="89"/>
      <c r="AFO21" s="89"/>
      <c r="AFP21" s="89"/>
      <c r="AFQ21" s="89"/>
      <c r="AFR21" s="89"/>
      <c r="AFS21" s="89"/>
      <c r="AFT21" s="89"/>
      <c r="AFU21" s="89"/>
      <c r="AFV21" s="89"/>
      <c r="AFW21" s="89"/>
      <c r="AFX21" s="89"/>
      <c r="AFY21" s="89"/>
      <c r="AFZ21" s="89"/>
      <c r="AGA21" s="89"/>
      <c r="AGB21" s="89"/>
      <c r="AGC21" s="89"/>
      <c r="AGD21" s="89"/>
      <c r="AGE21" s="89"/>
      <c r="AGF21" s="89"/>
      <c r="AGG21" s="89"/>
      <c r="AGH21" s="89"/>
      <c r="AGI21" s="89"/>
      <c r="AGJ21" s="89"/>
      <c r="AGK21" s="89"/>
      <c r="AGL21" s="89"/>
      <c r="AGM21" s="89"/>
      <c r="AGN21" s="89"/>
      <c r="AGO21" s="89"/>
      <c r="AGP21" s="89"/>
      <c r="AGQ21" s="89"/>
      <c r="AGR21" s="89"/>
      <c r="AGS21" s="89"/>
      <c r="AGT21" s="89"/>
      <c r="AGU21" s="89"/>
      <c r="AGV21" s="89"/>
      <c r="AGW21" s="89"/>
      <c r="AGX21" s="89"/>
      <c r="AGY21" s="89"/>
      <c r="AGZ21" s="89"/>
      <c r="AHA21" s="89"/>
      <c r="AHB21" s="89"/>
      <c r="AHC21" s="89"/>
      <c r="AHD21" s="89"/>
      <c r="AHE21" s="89"/>
      <c r="AHF21" s="89"/>
      <c r="AHG21" s="89"/>
      <c r="AHH21" s="89"/>
      <c r="AHI21" s="89"/>
      <c r="AHJ21" s="89"/>
      <c r="AHK21" s="89"/>
      <c r="AHL21" s="89"/>
      <c r="AHM21" s="89"/>
      <c r="AHN21" s="89"/>
      <c r="AHO21" s="89"/>
      <c r="AHP21" s="89"/>
      <c r="AHQ21" s="89"/>
      <c r="AHR21" s="89"/>
      <c r="AHS21" s="89"/>
      <c r="AHT21" s="89"/>
      <c r="AHU21" s="89"/>
      <c r="AHV21" s="89"/>
      <c r="AHW21" s="89"/>
      <c r="AHX21" s="89"/>
      <c r="AHY21" s="89"/>
      <c r="AHZ21" s="89"/>
      <c r="AIA21" s="89"/>
      <c r="AIB21" s="89"/>
      <c r="AIC21" s="89"/>
      <c r="AID21" s="89"/>
      <c r="AIE21" s="89"/>
      <c r="AIF21" s="89"/>
      <c r="AIG21" s="89"/>
      <c r="AIH21" s="89"/>
      <c r="AII21" s="89"/>
      <c r="AIJ21" s="89"/>
      <c r="AIK21" s="89"/>
      <c r="AIL21" s="89"/>
      <c r="AIM21" s="89"/>
      <c r="AIN21" s="89"/>
      <c r="AIO21" s="89"/>
      <c r="AIP21" s="89"/>
      <c r="AIQ21" s="89"/>
      <c r="AIR21" s="89"/>
      <c r="AIS21" s="89"/>
      <c r="AIT21" s="89"/>
      <c r="AIU21" s="89"/>
      <c r="AIV21" s="89"/>
      <c r="AIW21" s="89"/>
      <c r="AIX21" s="89"/>
      <c r="AIY21" s="89"/>
      <c r="AIZ21" s="89"/>
      <c r="AJA21" s="89"/>
      <c r="AJB21" s="89"/>
      <c r="AJC21" s="89"/>
      <c r="AJD21" s="89"/>
      <c r="AJE21" s="89"/>
      <c r="AJF21" s="89"/>
      <c r="AJG21" s="89"/>
      <c r="AJH21" s="89"/>
      <c r="AJI21" s="89"/>
      <c r="AJJ21" s="89"/>
      <c r="AJK21" s="89"/>
      <c r="AJL21" s="89"/>
      <c r="AJM21" s="89"/>
      <c r="AJN21" s="89"/>
      <c r="AJO21" s="89"/>
      <c r="AJP21" s="89"/>
      <c r="AJQ21" s="89"/>
      <c r="AJR21" s="89"/>
      <c r="AJS21" s="89"/>
      <c r="AJT21" s="89"/>
      <c r="AJU21" s="89"/>
      <c r="AJV21" s="89"/>
      <c r="AJW21" s="89"/>
      <c r="AJX21" s="89"/>
      <c r="AJY21" s="89"/>
      <c r="AJZ21" s="89"/>
      <c r="AKA21" s="89"/>
      <c r="AKB21" s="89"/>
      <c r="AKC21" s="89"/>
      <c r="AKD21" s="89"/>
      <c r="AKE21" s="89"/>
      <c r="AKF21" s="89"/>
      <c r="AKG21" s="89"/>
      <c r="AKH21" s="89"/>
      <c r="AKI21" s="89"/>
      <c r="AKJ21" s="89"/>
      <c r="AKK21" s="89"/>
      <c r="AKL21" s="89"/>
      <c r="AKM21" s="89"/>
      <c r="AKN21" s="89"/>
      <c r="AKO21" s="89"/>
      <c r="AKP21" s="89"/>
      <c r="AKQ21" s="89"/>
      <c r="AKR21" s="89"/>
      <c r="AKS21" s="89"/>
      <c r="AKT21" s="89"/>
      <c r="AKU21" s="89"/>
      <c r="AKV21" s="89"/>
      <c r="AKW21" s="89"/>
      <c r="AKX21" s="89"/>
      <c r="AKY21" s="89"/>
      <c r="AKZ21" s="89"/>
      <c r="ALA21" s="89"/>
      <c r="ALB21" s="89"/>
      <c r="ALC21" s="89"/>
      <c r="ALD21" s="89"/>
      <c r="ALE21" s="89"/>
      <c r="ALF21" s="89"/>
      <c r="ALG21" s="89"/>
      <c r="ALH21" s="89"/>
      <c r="ALI21" s="89"/>
      <c r="ALJ21" s="89"/>
      <c r="ALK21" s="89"/>
      <c r="ALL21" s="89"/>
      <c r="ALM21" s="89"/>
      <c r="ALN21" s="89"/>
      <c r="ALO21" s="89"/>
      <c r="ALP21" s="89"/>
      <c r="ALQ21" s="89"/>
      <c r="ALR21" s="89"/>
      <c r="ALS21" s="89"/>
      <c r="ALT21" s="89"/>
      <c r="ALU21" s="89"/>
      <c r="ALV21" s="89"/>
      <c r="ALW21" s="89"/>
      <c r="ALX21" s="89"/>
      <c r="ALY21" s="89"/>
      <c r="ALZ21" s="89"/>
      <c r="AMA21" s="89"/>
      <c r="AMB21" s="89"/>
      <c r="AMC21" s="89"/>
      <c r="AMD21" s="89"/>
      <c r="AME21" s="89"/>
      <c r="AMF21" s="89"/>
      <c r="AMG21" s="89"/>
      <c r="AMH21" s="89"/>
      <c r="AMI21" s="89"/>
      <c r="AMJ21" s="89"/>
    </row>
    <row r="22" spans="1:1024" s="90" customFormat="1" ht="3" hidden="1" customHeight="1" outlineLevel="2">
      <c r="A22" s="84" t="s">
        <v>30</v>
      </c>
      <c r="B22" s="85">
        <v>156286.31</v>
      </c>
      <c r="C22" s="85">
        <v>139437.6</v>
      </c>
      <c r="D22" s="86"/>
      <c r="E22" s="87">
        <v>139437.6</v>
      </c>
      <c r="F22" s="85">
        <v>126098.31</v>
      </c>
      <c r="G22" s="88"/>
      <c r="H22" s="87">
        <v>126098.31</v>
      </c>
      <c r="I22" s="85">
        <v>169625.60000000001</v>
      </c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  <c r="EG22" s="89"/>
      <c r="EH22" s="89"/>
      <c r="EI22" s="89"/>
      <c r="EJ22" s="89"/>
      <c r="EK22" s="89"/>
      <c r="EL22" s="89"/>
      <c r="EM22" s="89"/>
      <c r="EN22" s="89"/>
      <c r="EO22" s="89"/>
      <c r="EP22" s="89"/>
      <c r="EQ22" s="89"/>
      <c r="ER22" s="89"/>
      <c r="ES22" s="89"/>
      <c r="ET22" s="89"/>
      <c r="EU22" s="89"/>
      <c r="EV22" s="89"/>
      <c r="EW22" s="89"/>
      <c r="EX22" s="89"/>
      <c r="EY22" s="89"/>
      <c r="EZ22" s="89"/>
      <c r="FA22" s="89"/>
      <c r="FB22" s="89"/>
      <c r="FC22" s="89"/>
      <c r="FD22" s="89"/>
      <c r="FE22" s="89"/>
      <c r="FF22" s="89"/>
      <c r="FG22" s="89"/>
      <c r="FH22" s="89"/>
      <c r="FI22" s="89"/>
      <c r="FJ22" s="89"/>
      <c r="FK22" s="89"/>
      <c r="FL22" s="89"/>
      <c r="FM22" s="89"/>
      <c r="FN22" s="89"/>
      <c r="FO22" s="89"/>
      <c r="FP22" s="89"/>
      <c r="FQ22" s="89"/>
      <c r="FR22" s="89"/>
      <c r="FS22" s="89"/>
      <c r="FT22" s="89"/>
      <c r="FU22" s="89"/>
      <c r="FV22" s="89"/>
      <c r="FW22" s="89"/>
      <c r="FX22" s="89"/>
      <c r="FY22" s="89"/>
      <c r="FZ22" s="89"/>
      <c r="GA22" s="89"/>
      <c r="GB22" s="89"/>
      <c r="GC22" s="89"/>
      <c r="GD22" s="89"/>
      <c r="GE22" s="89"/>
      <c r="GF22" s="89"/>
      <c r="GG22" s="89"/>
      <c r="GH22" s="89"/>
      <c r="GI22" s="89"/>
      <c r="GJ22" s="89"/>
      <c r="GK22" s="89"/>
      <c r="GL22" s="89"/>
      <c r="GM22" s="89"/>
      <c r="GN22" s="89"/>
      <c r="GO22" s="89"/>
      <c r="GP22" s="89"/>
      <c r="GQ22" s="89"/>
      <c r="GR22" s="89"/>
      <c r="GS22" s="89"/>
      <c r="GT22" s="89"/>
      <c r="GU22" s="89"/>
      <c r="GV22" s="89"/>
      <c r="GW22" s="89"/>
      <c r="GX22" s="89"/>
      <c r="GY22" s="89"/>
      <c r="GZ22" s="89"/>
      <c r="HA22" s="89"/>
      <c r="HB22" s="89"/>
      <c r="HC22" s="89"/>
      <c r="HD22" s="89"/>
      <c r="HE22" s="89"/>
      <c r="HF22" s="89"/>
      <c r="HG22" s="89"/>
      <c r="HH22" s="89"/>
      <c r="HI22" s="89"/>
      <c r="HJ22" s="89"/>
      <c r="HK22" s="89"/>
      <c r="HL22" s="89"/>
      <c r="HM22" s="89"/>
      <c r="HN22" s="89"/>
      <c r="HO22" s="89"/>
      <c r="HP22" s="89"/>
      <c r="HQ22" s="89"/>
      <c r="HR22" s="89"/>
      <c r="HS22" s="89"/>
      <c r="HT22" s="89"/>
      <c r="HU22" s="89"/>
      <c r="HV22" s="89"/>
      <c r="HW22" s="89"/>
      <c r="HX22" s="89"/>
      <c r="HY22" s="89"/>
      <c r="HZ22" s="89"/>
      <c r="IA22" s="89"/>
      <c r="IB22" s="89"/>
      <c r="IC22" s="89"/>
      <c r="ID22" s="89"/>
      <c r="IE22" s="89"/>
      <c r="IF22" s="89"/>
      <c r="IG22" s="89"/>
      <c r="IH22" s="89"/>
      <c r="II22" s="89"/>
      <c r="IJ22" s="89"/>
      <c r="IK22" s="89"/>
      <c r="IL22" s="89"/>
      <c r="IM22" s="89"/>
      <c r="IN22" s="89"/>
      <c r="IO22" s="89"/>
      <c r="IP22" s="89"/>
      <c r="IQ22" s="89"/>
      <c r="IR22" s="89"/>
      <c r="IS22" s="89"/>
      <c r="IT22" s="89"/>
      <c r="IU22" s="89"/>
      <c r="IV22" s="89"/>
      <c r="IW22" s="89"/>
      <c r="IX22" s="89"/>
      <c r="IY22" s="89"/>
      <c r="IZ22" s="89"/>
      <c r="JA22" s="89"/>
      <c r="JB22" s="89"/>
      <c r="JC22" s="89"/>
      <c r="JD22" s="89"/>
      <c r="JE22" s="89"/>
      <c r="JF22" s="89"/>
      <c r="JG22" s="89"/>
      <c r="JH22" s="89"/>
      <c r="JI22" s="89"/>
      <c r="JJ22" s="89"/>
      <c r="JK22" s="89"/>
      <c r="JL22" s="89"/>
      <c r="JM22" s="89"/>
      <c r="JN22" s="89"/>
      <c r="JO22" s="89"/>
      <c r="JP22" s="89"/>
      <c r="JQ22" s="89"/>
      <c r="JR22" s="89"/>
      <c r="JS22" s="89"/>
      <c r="JT22" s="89"/>
      <c r="JU22" s="89"/>
      <c r="JV22" s="89"/>
      <c r="JW22" s="89"/>
      <c r="JX22" s="89"/>
      <c r="JY22" s="89"/>
      <c r="JZ22" s="89"/>
      <c r="KA22" s="89"/>
      <c r="KB22" s="89"/>
      <c r="KC22" s="89"/>
      <c r="KD22" s="89"/>
      <c r="KE22" s="89"/>
      <c r="KF22" s="89"/>
      <c r="KG22" s="89"/>
      <c r="KH22" s="89"/>
      <c r="KI22" s="89"/>
      <c r="KJ22" s="89"/>
      <c r="KK22" s="89"/>
      <c r="KL22" s="89"/>
      <c r="KM22" s="89"/>
      <c r="KN22" s="89"/>
      <c r="KO22" s="89"/>
      <c r="KP22" s="89"/>
      <c r="KQ22" s="89"/>
      <c r="KR22" s="89"/>
      <c r="KS22" s="89"/>
      <c r="KT22" s="89"/>
      <c r="KU22" s="89"/>
      <c r="KV22" s="89"/>
      <c r="KW22" s="89"/>
      <c r="KX22" s="89"/>
      <c r="KY22" s="89"/>
      <c r="KZ22" s="89"/>
      <c r="LA22" s="89"/>
      <c r="LB22" s="89"/>
      <c r="LC22" s="89"/>
      <c r="LD22" s="89"/>
      <c r="LE22" s="89"/>
      <c r="LF22" s="89"/>
      <c r="LG22" s="89"/>
      <c r="LH22" s="89"/>
      <c r="LI22" s="89"/>
      <c r="LJ22" s="89"/>
      <c r="LK22" s="89"/>
      <c r="LL22" s="89"/>
      <c r="LM22" s="89"/>
      <c r="LN22" s="89"/>
      <c r="LO22" s="89"/>
      <c r="LP22" s="89"/>
      <c r="LQ22" s="89"/>
      <c r="LR22" s="89"/>
      <c r="LS22" s="89"/>
      <c r="LT22" s="89"/>
      <c r="LU22" s="89"/>
      <c r="LV22" s="89"/>
      <c r="LW22" s="89"/>
      <c r="LX22" s="89"/>
      <c r="LY22" s="89"/>
      <c r="LZ22" s="89"/>
      <c r="MA22" s="89"/>
      <c r="MB22" s="89"/>
      <c r="MC22" s="89"/>
      <c r="MD22" s="89"/>
      <c r="ME22" s="89"/>
      <c r="MF22" s="89"/>
      <c r="MG22" s="89"/>
      <c r="MH22" s="89"/>
      <c r="MI22" s="89"/>
      <c r="MJ22" s="89"/>
      <c r="MK22" s="89"/>
      <c r="ML22" s="89"/>
      <c r="MM22" s="89"/>
      <c r="MN22" s="89"/>
      <c r="MO22" s="89"/>
      <c r="MP22" s="89"/>
      <c r="MQ22" s="89"/>
      <c r="MR22" s="89"/>
      <c r="MS22" s="89"/>
      <c r="MT22" s="89"/>
      <c r="MU22" s="89"/>
      <c r="MV22" s="89"/>
      <c r="MW22" s="89"/>
      <c r="MX22" s="89"/>
      <c r="MY22" s="89"/>
      <c r="MZ22" s="89"/>
      <c r="NA22" s="89"/>
      <c r="NB22" s="89"/>
      <c r="NC22" s="89"/>
      <c r="ND22" s="89"/>
      <c r="NE22" s="89"/>
      <c r="NF22" s="89"/>
      <c r="NG22" s="89"/>
      <c r="NH22" s="89"/>
      <c r="NI22" s="89"/>
      <c r="NJ22" s="89"/>
      <c r="NK22" s="89"/>
      <c r="NL22" s="89"/>
      <c r="NM22" s="89"/>
      <c r="NN22" s="89"/>
      <c r="NO22" s="89"/>
      <c r="NP22" s="89"/>
      <c r="NQ22" s="89"/>
      <c r="NR22" s="89"/>
      <c r="NS22" s="89"/>
      <c r="NT22" s="89"/>
      <c r="NU22" s="89"/>
      <c r="NV22" s="89"/>
      <c r="NW22" s="89"/>
      <c r="NX22" s="89"/>
      <c r="NY22" s="89"/>
      <c r="NZ22" s="89"/>
      <c r="OA22" s="89"/>
      <c r="OB22" s="89"/>
      <c r="OC22" s="89"/>
      <c r="OD22" s="89"/>
      <c r="OE22" s="89"/>
      <c r="OF22" s="89"/>
      <c r="OG22" s="89"/>
      <c r="OH22" s="89"/>
      <c r="OI22" s="89"/>
      <c r="OJ22" s="89"/>
      <c r="OK22" s="89"/>
      <c r="OL22" s="89"/>
      <c r="OM22" s="89"/>
      <c r="ON22" s="89"/>
      <c r="OO22" s="89"/>
      <c r="OP22" s="89"/>
      <c r="OQ22" s="89"/>
      <c r="OR22" s="89"/>
      <c r="OS22" s="89"/>
      <c r="OT22" s="89"/>
      <c r="OU22" s="89"/>
      <c r="OV22" s="89"/>
      <c r="OW22" s="89"/>
      <c r="OX22" s="89"/>
      <c r="OY22" s="89"/>
      <c r="OZ22" s="89"/>
      <c r="PA22" s="89"/>
      <c r="PB22" s="89"/>
      <c r="PC22" s="89"/>
      <c r="PD22" s="89"/>
      <c r="PE22" s="89"/>
      <c r="PF22" s="89"/>
      <c r="PG22" s="89"/>
      <c r="PH22" s="89"/>
      <c r="PI22" s="89"/>
      <c r="PJ22" s="89"/>
      <c r="PK22" s="89"/>
      <c r="PL22" s="89"/>
      <c r="PM22" s="89"/>
      <c r="PN22" s="89"/>
      <c r="PO22" s="89"/>
      <c r="PP22" s="89"/>
      <c r="PQ22" s="89"/>
      <c r="PR22" s="89"/>
      <c r="PS22" s="89"/>
      <c r="PT22" s="89"/>
      <c r="PU22" s="89"/>
      <c r="PV22" s="89"/>
      <c r="PW22" s="89"/>
      <c r="PX22" s="89"/>
      <c r="PY22" s="89"/>
      <c r="PZ22" s="89"/>
      <c r="QA22" s="89"/>
      <c r="QB22" s="89"/>
      <c r="QC22" s="89"/>
      <c r="QD22" s="89"/>
      <c r="QE22" s="89"/>
      <c r="QF22" s="89"/>
      <c r="QG22" s="89"/>
      <c r="QH22" s="89"/>
      <c r="QI22" s="89"/>
      <c r="QJ22" s="89"/>
      <c r="QK22" s="89"/>
      <c r="QL22" s="89"/>
      <c r="QM22" s="89"/>
      <c r="QN22" s="89"/>
      <c r="QO22" s="89"/>
      <c r="QP22" s="89"/>
      <c r="QQ22" s="89"/>
      <c r="QR22" s="89"/>
      <c r="QS22" s="89"/>
      <c r="QT22" s="89"/>
      <c r="QU22" s="89"/>
      <c r="QV22" s="89"/>
      <c r="QW22" s="89"/>
      <c r="QX22" s="89"/>
      <c r="QY22" s="89"/>
      <c r="QZ22" s="89"/>
      <c r="RA22" s="89"/>
      <c r="RB22" s="89"/>
      <c r="RC22" s="89"/>
      <c r="RD22" s="89"/>
      <c r="RE22" s="89"/>
      <c r="RF22" s="89"/>
      <c r="RG22" s="89"/>
      <c r="RH22" s="89"/>
      <c r="RI22" s="89"/>
      <c r="RJ22" s="89"/>
      <c r="RK22" s="89"/>
      <c r="RL22" s="89"/>
      <c r="RM22" s="89"/>
      <c r="RN22" s="89"/>
      <c r="RO22" s="89"/>
      <c r="RP22" s="89"/>
      <c r="RQ22" s="89"/>
      <c r="RR22" s="89"/>
      <c r="RS22" s="89"/>
      <c r="RT22" s="89"/>
      <c r="RU22" s="89"/>
      <c r="RV22" s="89"/>
      <c r="RW22" s="89"/>
      <c r="RX22" s="89"/>
      <c r="RY22" s="89"/>
      <c r="RZ22" s="89"/>
      <c r="SA22" s="89"/>
      <c r="SB22" s="89"/>
      <c r="SC22" s="89"/>
      <c r="SD22" s="89"/>
      <c r="SE22" s="89"/>
      <c r="SF22" s="89"/>
      <c r="SG22" s="89"/>
      <c r="SH22" s="89"/>
      <c r="SI22" s="89"/>
      <c r="SJ22" s="89"/>
      <c r="SK22" s="89"/>
      <c r="SL22" s="89"/>
      <c r="SM22" s="89"/>
      <c r="SN22" s="89"/>
      <c r="SO22" s="89"/>
      <c r="SP22" s="89"/>
      <c r="SQ22" s="89"/>
      <c r="SR22" s="89"/>
      <c r="SS22" s="89"/>
      <c r="ST22" s="89"/>
      <c r="SU22" s="89"/>
      <c r="SV22" s="89"/>
      <c r="SW22" s="89"/>
      <c r="SX22" s="89"/>
      <c r="SY22" s="89"/>
      <c r="SZ22" s="89"/>
      <c r="TA22" s="89"/>
      <c r="TB22" s="89"/>
      <c r="TC22" s="89"/>
      <c r="TD22" s="89"/>
      <c r="TE22" s="89"/>
      <c r="TF22" s="89"/>
      <c r="TG22" s="89"/>
      <c r="TH22" s="89"/>
      <c r="TI22" s="89"/>
      <c r="TJ22" s="89"/>
      <c r="TK22" s="89"/>
      <c r="TL22" s="89"/>
      <c r="TM22" s="89"/>
      <c r="TN22" s="89"/>
      <c r="TO22" s="89"/>
      <c r="TP22" s="89"/>
      <c r="TQ22" s="89"/>
      <c r="TR22" s="89"/>
      <c r="TS22" s="89"/>
      <c r="TT22" s="89"/>
      <c r="TU22" s="89"/>
      <c r="TV22" s="89"/>
      <c r="TW22" s="89"/>
      <c r="TX22" s="89"/>
      <c r="TY22" s="89"/>
      <c r="TZ22" s="89"/>
      <c r="UA22" s="89"/>
      <c r="UB22" s="89"/>
      <c r="UC22" s="89"/>
      <c r="UD22" s="89"/>
      <c r="UE22" s="89"/>
      <c r="UF22" s="89"/>
      <c r="UG22" s="89"/>
      <c r="UH22" s="89"/>
      <c r="UI22" s="89"/>
      <c r="UJ22" s="89"/>
      <c r="UK22" s="89"/>
      <c r="UL22" s="89"/>
      <c r="UM22" s="89"/>
      <c r="UN22" s="89"/>
      <c r="UO22" s="89"/>
      <c r="UP22" s="89"/>
      <c r="UQ22" s="89"/>
      <c r="UR22" s="89"/>
      <c r="US22" s="89"/>
      <c r="UT22" s="89"/>
      <c r="UU22" s="89"/>
      <c r="UV22" s="89"/>
      <c r="UW22" s="89"/>
      <c r="UX22" s="89"/>
      <c r="UY22" s="89"/>
      <c r="UZ22" s="89"/>
      <c r="VA22" s="89"/>
      <c r="VB22" s="89"/>
      <c r="VC22" s="89"/>
      <c r="VD22" s="89"/>
      <c r="VE22" s="89"/>
      <c r="VF22" s="89"/>
      <c r="VG22" s="89"/>
      <c r="VH22" s="89"/>
      <c r="VI22" s="89"/>
      <c r="VJ22" s="89"/>
      <c r="VK22" s="89"/>
      <c r="VL22" s="89"/>
      <c r="VM22" s="89"/>
      <c r="VN22" s="89"/>
      <c r="VO22" s="89"/>
      <c r="VP22" s="89"/>
      <c r="VQ22" s="89"/>
      <c r="VR22" s="89"/>
      <c r="VS22" s="89"/>
      <c r="VT22" s="89"/>
      <c r="VU22" s="89"/>
      <c r="VV22" s="89"/>
      <c r="VW22" s="89"/>
      <c r="VX22" s="89"/>
      <c r="VY22" s="89"/>
      <c r="VZ22" s="89"/>
      <c r="WA22" s="89"/>
      <c r="WB22" s="89"/>
      <c r="WC22" s="89"/>
      <c r="WD22" s="89"/>
      <c r="WE22" s="89"/>
      <c r="WF22" s="89"/>
      <c r="WG22" s="89"/>
      <c r="WH22" s="89"/>
      <c r="WI22" s="89"/>
      <c r="WJ22" s="89"/>
      <c r="WK22" s="89"/>
      <c r="WL22" s="89"/>
      <c r="WM22" s="89"/>
      <c r="WN22" s="89"/>
      <c r="WO22" s="89"/>
      <c r="WP22" s="89"/>
      <c r="WQ22" s="89"/>
      <c r="WR22" s="89"/>
      <c r="WS22" s="89"/>
      <c r="WT22" s="89"/>
      <c r="WU22" s="89"/>
      <c r="WV22" s="89"/>
      <c r="WW22" s="89"/>
      <c r="WX22" s="89"/>
      <c r="WY22" s="89"/>
      <c r="WZ22" s="89"/>
      <c r="XA22" s="89"/>
      <c r="XB22" s="89"/>
      <c r="XC22" s="89"/>
      <c r="XD22" s="89"/>
      <c r="XE22" s="89"/>
      <c r="XF22" s="89"/>
      <c r="XG22" s="89"/>
      <c r="XH22" s="89"/>
      <c r="XI22" s="89"/>
      <c r="XJ22" s="89"/>
      <c r="XK22" s="89"/>
      <c r="XL22" s="89"/>
      <c r="XM22" s="89"/>
      <c r="XN22" s="89"/>
      <c r="XO22" s="89"/>
      <c r="XP22" s="89"/>
      <c r="XQ22" s="89"/>
      <c r="XR22" s="89"/>
      <c r="XS22" s="89"/>
      <c r="XT22" s="89"/>
      <c r="XU22" s="89"/>
      <c r="XV22" s="89"/>
      <c r="XW22" s="89"/>
      <c r="XX22" s="89"/>
      <c r="XY22" s="89"/>
      <c r="XZ22" s="89"/>
      <c r="YA22" s="89"/>
      <c r="YB22" s="89"/>
      <c r="YC22" s="89"/>
      <c r="YD22" s="89"/>
      <c r="YE22" s="89"/>
      <c r="YF22" s="89"/>
      <c r="YG22" s="89"/>
      <c r="YH22" s="89"/>
      <c r="YI22" s="89"/>
      <c r="YJ22" s="89"/>
      <c r="YK22" s="89"/>
      <c r="YL22" s="89"/>
      <c r="YM22" s="89"/>
      <c r="YN22" s="89"/>
      <c r="YO22" s="89"/>
      <c r="YP22" s="89"/>
      <c r="YQ22" s="89"/>
      <c r="YR22" s="89"/>
      <c r="YS22" s="89"/>
      <c r="YT22" s="89"/>
      <c r="YU22" s="89"/>
      <c r="YV22" s="89"/>
      <c r="YW22" s="89"/>
      <c r="YX22" s="89"/>
      <c r="YY22" s="89"/>
      <c r="YZ22" s="89"/>
      <c r="ZA22" s="89"/>
      <c r="ZB22" s="89"/>
      <c r="ZC22" s="89"/>
      <c r="ZD22" s="89"/>
      <c r="ZE22" s="89"/>
      <c r="ZF22" s="89"/>
      <c r="ZG22" s="89"/>
      <c r="ZH22" s="89"/>
      <c r="ZI22" s="89"/>
      <c r="ZJ22" s="89"/>
      <c r="ZK22" s="89"/>
      <c r="ZL22" s="89"/>
      <c r="ZM22" s="89"/>
      <c r="ZN22" s="89"/>
      <c r="ZO22" s="89"/>
      <c r="ZP22" s="89"/>
      <c r="ZQ22" s="89"/>
      <c r="ZR22" s="89"/>
      <c r="ZS22" s="89"/>
      <c r="ZT22" s="89"/>
      <c r="ZU22" s="89"/>
      <c r="ZV22" s="89"/>
      <c r="ZW22" s="89"/>
      <c r="ZX22" s="89"/>
      <c r="ZY22" s="89"/>
      <c r="ZZ22" s="89"/>
      <c r="AAA22" s="89"/>
      <c r="AAB22" s="89"/>
      <c r="AAC22" s="89"/>
      <c r="AAD22" s="89"/>
      <c r="AAE22" s="89"/>
      <c r="AAF22" s="89"/>
      <c r="AAG22" s="89"/>
      <c r="AAH22" s="89"/>
      <c r="AAI22" s="89"/>
      <c r="AAJ22" s="89"/>
      <c r="AAK22" s="89"/>
      <c r="AAL22" s="89"/>
      <c r="AAM22" s="89"/>
      <c r="AAN22" s="89"/>
      <c r="AAO22" s="89"/>
      <c r="AAP22" s="89"/>
      <c r="AAQ22" s="89"/>
      <c r="AAR22" s="89"/>
      <c r="AAS22" s="89"/>
      <c r="AAT22" s="89"/>
      <c r="AAU22" s="89"/>
      <c r="AAV22" s="89"/>
      <c r="AAW22" s="89"/>
      <c r="AAX22" s="89"/>
      <c r="AAY22" s="89"/>
      <c r="AAZ22" s="89"/>
      <c r="ABA22" s="89"/>
      <c r="ABB22" s="89"/>
      <c r="ABC22" s="89"/>
      <c r="ABD22" s="89"/>
      <c r="ABE22" s="89"/>
      <c r="ABF22" s="89"/>
      <c r="ABG22" s="89"/>
      <c r="ABH22" s="89"/>
      <c r="ABI22" s="89"/>
      <c r="ABJ22" s="89"/>
      <c r="ABK22" s="89"/>
      <c r="ABL22" s="89"/>
      <c r="ABM22" s="89"/>
      <c r="ABN22" s="89"/>
      <c r="ABO22" s="89"/>
      <c r="ABP22" s="89"/>
      <c r="ABQ22" s="89"/>
      <c r="ABR22" s="89"/>
      <c r="ABS22" s="89"/>
      <c r="ABT22" s="89"/>
      <c r="ABU22" s="89"/>
      <c r="ABV22" s="89"/>
      <c r="ABW22" s="89"/>
      <c r="ABX22" s="89"/>
      <c r="ABY22" s="89"/>
      <c r="ABZ22" s="89"/>
      <c r="ACA22" s="89"/>
      <c r="ACB22" s="89"/>
      <c r="ACC22" s="89"/>
      <c r="ACD22" s="89"/>
      <c r="ACE22" s="89"/>
      <c r="ACF22" s="89"/>
      <c r="ACG22" s="89"/>
      <c r="ACH22" s="89"/>
      <c r="ACI22" s="89"/>
      <c r="ACJ22" s="89"/>
      <c r="ACK22" s="89"/>
      <c r="ACL22" s="89"/>
      <c r="ACM22" s="89"/>
      <c r="ACN22" s="89"/>
      <c r="ACO22" s="89"/>
      <c r="ACP22" s="89"/>
      <c r="ACQ22" s="89"/>
      <c r="ACR22" s="89"/>
      <c r="ACS22" s="89"/>
      <c r="ACT22" s="89"/>
      <c r="ACU22" s="89"/>
      <c r="ACV22" s="89"/>
      <c r="ACW22" s="89"/>
      <c r="ACX22" s="89"/>
      <c r="ACY22" s="89"/>
      <c r="ACZ22" s="89"/>
      <c r="ADA22" s="89"/>
      <c r="ADB22" s="89"/>
      <c r="ADC22" s="89"/>
      <c r="ADD22" s="89"/>
      <c r="ADE22" s="89"/>
      <c r="ADF22" s="89"/>
      <c r="ADG22" s="89"/>
      <c r="ADH22" s="89"/>
      <c r="ADI22" s="89"/>
      <c r="ADJ22" s="89"/>
      <c r="ADK22" s="89"/>
      <c r="ADL22" s="89"/>
      <c r="ADM22" s="89"/>
      <c r="ADN22" s="89"/>
      <c r="ADO22" s="89"/>
      <c r="ADP22" s="89"/>
      <c r="ADQ22" s="89"/>
      <c r="ADR22" s="89"/>
      <c r="ADS22" s="89"/>
      <c r="ADT22" s="89"/>
      <c r="ADU22" s="89"/>
      <c r="ADV22" s="89"/>
      <c r="ADW22" s="89"/>
      <c r="ADX22" s="89"/>
      <c r="ADY22" s="89"/>
      <c r="ADZ22" s="89"/>
      <c r="AEA22" s="89"/>
      <c r="AEB22" s="89"/>
      <c r="AEC22" s="89"/>
      <c r="AED22" s="89"/>
      <c r="AEE22" s="89"/>
      <c r="AEF22" s="89"/>
      <c r="AEG22" s="89"/>
      <c r="AEH22" s="89"/>
      <c r="AEI22" s="89"/>
      <c r="AEJ22" s="89"/>
      <c r="AEK22" s="89"/>
      <c r="AEL22" s="89"/>
      <c r="AEM22" s="89"/>
      <c r="AEN22" s="89"/>
      <c r="AEO22" s="89"/>
      <c r="AEP22" s="89"/>
      <c r="AEQ22" s="89"/>
      <c r="AER22" s="89"/>
      <c r="AES22" s="89"/>
      <c r="AET22" s="89"/>
      <c r="AEU22" s="89"/>
      <c r="AEV22" s="89"/>
      <c r="AEW22" s="89"/>
      <c r="AEX22" s="89"/>
      <c r="AEY22" s="89"/>
      <c r="AEZ22" s="89"/>
      <c r="AFA22" s="89"/>
      <c r="AFB22" s="89"/>
      <c r="AFC22" s="89"/>
      <c r="AFD22" s="89"/>
      <c r="AFE22" s="89"/>
      <c r="AFF22" s="89"/>
      <c r="AFG22" s="89"/>
      <c r="AFH22" s="89"/>
      <c r="AFI22" s="89"/>
      <c r="AFJ22" s="89"/>
      <c r="AFK22" s="89"/>
      <c r="AFL22" s="89"/>
      <c r="AFM22" s="89"/>
      <c r="AFN22" s="89"/>
      <c r="AFO22" s="89"/>
      <c r="AFP22" s="89"/>
      <c r="AFQ22" s="89"/>
      <c r="AFR22" s="89"/>
      <c r="AFS22" s="89"/>
      <c r="AFT22" s="89"/>
      <c r="AFU22" s="89"/>
      <c r="AFV22" s="89"/>
      <c r="AFW22" s="89"/>
      <c r="AFX22" s="89"/>
      <c r="AFY22" s="89"/>
      <c r="AFZ22" s="89"/>
      <c r="AGA22" s="89"/>
      <c r="AGB22" s="89"/>
      <c r="AGC22" s="89"/>
      <c r="AGD22" s="89"/>
      <c r="AGE22" s="89"/>
      <c r="AGF22" s="89"/>
      <c r="AGG22" s="89"/>
      <c r="AGH22" s="89"/>
      <c r="AGI22" s="89"/>
      <c r="AGJ22" s="89"/>
      <c r="AGK22" s="89"/>
      <c r="AGL22" s="89"/>
      <c r="AGM22" s="89"/>
      <c r="AGN22" s="89"/>
      <c r="AGO22" s="89"/>
      <c r="AGP22" s="89"/>
      <c r="AGQ22" s="89"/>
      <c r="AGR22" s="89"/>
      <c r="AGS22" s="89"/>
      <c r="AGT22" s="89"/>
      <c r="AGU22" s="89"/>
      <c r="AGV22" s="89"/>
      <c r="AGW22" s="89"/>
      <c r="AGX22" s="89"/>
      <c r="AGY22" s="89"/>
      <c r="AGZ22" s="89"/>
      <c r="AHA22" s="89"/>
      <c r="AHB22" s="89"/>
      <c r="AHC22" s="89"/>
      <c r="AHD22" s="89"/>
      <c r="AHE22" s="89"/>
      <c r="AHF22" s="89"/>
      <c r="AHG22" s="89"/>
      <c r="AHH22" s="89"/>
      <c r="AHI22" s="89"/>
      <c r="AHJ22" s="89"/>
      <c r="AHK22" s="89"/>
      <c r="AHL22" s="89"/>
      <c r="AHM22" s="89"/>
      <c r="AHN22" s="89"/>
      <c r="AHO22" s="89"/>
      <c r="AHP22" s="89"/>
      <c r="AHQ22" s="89"/>
      <c r="AHR22" s="89"/>
      <c r="AHS22" s="89"/>
      <c r="AHT22" s="89"/>
      <c r="AHU22" s="89"/>
      <c r="AHV22" s="89"/>
      <c r="AHW22" s="89"/>
      <c r="AHX22" s="89"/>
      <c r="AHY22" s="89"/>
      <c r="AHZ22" s="89"/>
      <c r="AIA22" s="89"/>
      <c r="AIB22" s="89"/>
      <c r="AIC22" s="89"/>
      <c r="AID22" s="89"/>
      <c r="AIE22" s="89"/>
      <c r="AIF22" s="89"/>
      <c r="AIG22" s="89"/>
      <c r="AIH22" s="89"/>
      <c r="AII22" s="89"/>
      <c r="AIJ22" s="89"/>
      <c r="AIK22" s="89"/>
      <c r="AIL22" s="89"/>
      <c r="AIM22" s="89"/>
      <c r="AIN22" s="89"/>
      <c r="AIO22" s="89"/>
      <c r="AIP22" s="89"/>
      <c r="AIQ22" s="89"/>
      <c r="AIR22" s="89"/>
      <c r="AIS22" s="89"/>
      <c r="AIT22" s="89"/>
      <c r="AIU22" s="89"/>
      <c r="AIV22" s="89"/>
      <c r="AIW22" s="89"/>
      <c r="AIX22" s="89"/>
      <c r="AIY22" s="89"/>
      <c r="AIZ22" s="89"/>
      <c r="AJA22" s="89"/>
      <c r="AJB22" s="89"/>
      <c r="AJC22" s="89"/>
      <c r="AJD22" s="89"/>
      <c r="AJE22" s="89"/>
      <c r="AJF22" s="89"/>
      <c r="AJG22" s="89"/>
      <c r="AJH22" s="89"/>
      <c r="AJI22" s="89"/>
      <c r="AJJ22" s="89"/>
      <c r="AJK22" s="89"/>
      <c r="AJL22" s="89"/>
      <c r="AJM22" s="89"/>
      <c r="AJN22" s="89"/>
      <c r="AJO22" s="89"/>
      <c r="AJP22" s="89"/>
      <c r="AJQ22" s="89"/>
      <c r="AJR22" s="89"/>
      <c r="AJS22" s="89"/>
      <c r="AJT22" s="89"/>
      <c r="AJU22" s="89"/>
      <c r="AJV22" s="89"/>
      <c r="AJW22" s="89"/>
      <c r="AJX22" s="89"/>
      <c r="AJY22" s="89"/>
      <c r="AJZ22" s="89"/>
      <c r="AKA22" s="89"/>
      <c r="AKB22" s="89"/>
      <c r="AKC22" s="89"/>
      <c r="AKD22" s="89"/>
      <c r="AKE22" s="89"/>
      <c r="AKF22" s="89"/>
      <c r="AKG22" s="89"/>
      <c r="AKH22" s="89"/>
      <c r="AKI22" s="89"/>
      <c r="AKJ22" s="89"/>
      <c r="AKK22" s="89"/>
      <c r="AKL22" s="89"/>
      <c r="AKM22" s="89"/>
      <c r="AKN22" s="89"/>
      <c r="AKO22" s="89"/>
      <c r="AKP22" s="89"/>
      <c r="AKQ22" s="89"/>
      <c r="AKR22" s="89"/>
      <c r="AKS22" s="89"/>
      <c r="AKT22" s="89"/>
      <c r="AKU22" s="89"/>
      <c r="AKV22" s="89"/>
      <c r="AKW22" s="89"/>
      <c r="AKX22" s="89"/>
      <c r="AKY22" s="89"/>
      <c r="AKZ22" s="89"/>
      <c r="ALA22" s="89"/>
      <c r="ALB22" s="89"/>
      <c r="ALC22" s="89"/>
      <c r="ALD22" s="89"/>
      <c r="ALE22" s="89"/>
      <c r="ALF22" s="89"/>
      <c r="ALG22" s="89"/>
      <c r="ALH22" s="89"/>
      <c r="ALI22" s="89"/>
      <c r="ALJ22" s="89"/>
      <c r="ALK22" s="89"/>
      <c r="ALL22" s="89"/>
      <c r="ALM22" s="89"/>
      <c r="ALN22" s="89"/>
      <c r="ALO22" s="89"/>
      <c r="ALP22" s="89"/>
      <c r="ALQ22" s="89"/>
      <c r="ALR22" s="89"/>
      <c r="ALS22" s="89"/>
      <c r="ALT22" s="89"/>
      <c r="ALU22" s="89"/>
      <c r="ALV22" s="89"/>
      <c r="ALW22" s="89"/>
      <c r="ALX22" s="89"/>
      <c r="ALY22" s="89"/>
      <c r="ALZ22" s="89"/>
      <c r="AMA22" s="89"/>
      <c r="AMB22" s="89"/>
      <c r="AMC22" s="89"/>
      <c r="AMD22" s="89"/>
      <c r="AME22" s="89"/>
      <c r="AMF22" s="89"/>
      <c r="AMG22" s="89"/>
      <c r="AMH22" s="89"/>
      <c r="AMI22" s="89"/>
      <c r="AMJ22" s="89"/>
    </row>
    <row r="23" spans="1:1024" s="119" customFormat="1" hidden="1" outlineLevel="2">
      <c r="A23" s="113" t="s">
        <v>31</v>
      </c>
      <c r="B23" s="114">
        <v>89215.48</v>
      </c>
      <c r="C23" s="114">
        <v>79412.759999999995</v>
      </c>
      <c r="D23" s="115"/>
      <c r="E23" s="116">
        <v>79412.759999999995</v>
      </c>
      <c r="F23" s="114">
        <v>71815.7</v>
      </c>
      <c r="G23" s="117"/>
      <c r="H23" s="116">
        <v>71815.7</v>
      </c>
      <c r="I23" s="114">
        <v>96812.54</v>
      </c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  <c r="DB23" s="118"/>
      <c r="DC23" s="118"/>
      <c r="DD23" s="118"/>
      <c r="DE23" s="118"/>
      <c r="DF23" s="118"/>
      <c r="DG23" s="118"/>
      <c r="DH23" s="118"/>
      <c r="DI23" s="118"/>
      <c r="DJ23" s="118"/>
      <c r="DK23" s="118"/>
      <c r="DL23" s="118"/>
      <c r="DM23" s="118"/>
      <c r="DN23" s="118"/>
      <c r="DO23" s="118"/>
      <c r="DP23" s="118"/>
      <c r="DQ23" s="118"/>
      <c r="DR23" s="118"/>
      <c r="DS23" s="118"/>
      <c r="DT23" s="118"/>
      <c r="DU23" s="118"/>
      <c r="DV23" s="118"/>
      <c r="DW23" s="118"/>
      <c r="DX23" s="118"/>
      <c r="DY23" s="118"/>
      <c r="DZ23" s="118"/>
      <c r="EA23" s="118"/>
      <c r="EB23" s="118"/>
      <c r="EC23" s="118"/>
      <c r="ED23" s="118"/>
      <c r="EE23" s="118"/>
      <c r="EF23" s="118"/>
      <c r="EG23" s="118"/>
      <c r="EH23" s="118"/>
      <c r="EI23" s="118"/>
      <c r="EJ23" s="118"/>
      <c r="EK23" s="118"/>
      <c r="EL23" s="118"/>
      <c r="EM23" s="118"/>
      <c r="EN23" s="118"/>
      <c r="EO23" s="118"/>
      <c r="EP23" s="118"/>
      <c r="EQ23" s="118"/>
      <c r="ER23" s="118"/>
      <c r="ES23" s="118"/>
      <c r="ET23" s="118"/>
      <c r="EU23" s="118"/>
      <c r="EV23" s="118"/>
      <c r="EW23" s="118"/>
      <c r="EX23" s="118"/>
      <c r="EY23" s="118"/>
      <c r="EZ23" s="118"/>
      <c r="FA23" s="118"/>
      <c r="FB23" s="118"/>
      <c r="FC23" s="118"/>
      <c r="FD23" s="118"/>
      <c r="FE23" s="118"/>
      <c r="FF23" s="118"/>
      <c r="FG23" s="118"/>
      <c r="FH23" s="118"/>
      <c r="FI23" s="118"/>
      <c r="FJ23" s="118"/>
      <c r="FK23" s="118"/>
      <c r="FL23" s="118"/>
      <c r="FM23" s="118"/>
      <c r="FN23" s="118"/>
      <c r="FO23" s="118"/>
      <c r="FP23" s="118"/>
      <c r="FQ23" s="118"/>
      <c r="FR23" s="118"/>
      <c r="FS23" s="118"/>
      <c r="FT23" s="118"/>
      <c r="FU23" s="118"/>
      <c r="FV23" s="118"/>
      <c r="FW23" s="118"/>
      <c r="FX23" s="118"/>
      <c r="FY23" s="118"/>
      <c r="FZ23" s="118"/>
      <c r="GA23" s="118"/>
      <c r="GB23" s="118"/>
      <c r="GC23" s="118"/>
      <c r="GD23" s="118"/>
      <c r="GE23" s="118"/>
      <c r="GF23" s="118"/>
      <c r="GG23" s="118"/>
      <c r="GH23" s="118"/>
      <c r="GI23" s="118"/>
      <c r="GJ23" s="118"/>
      <c r="GK23" s="118"/>
      <c r="GL23" s="118"/>
      <c r="GM23" s="118"/>
      <c r="GN23" s="118"/>
      <c r="GO23" s="118"/>
      <c r="GP23" s="118"/>
      <c r="GQ23" s="118"/>
      <c r="GR23" s="118"/>
      <c r="GS23" s="118"/>
      <c r="GT23" s="118"/>
      <c r="GU23" s="118"/>
      <c r="GV23" s="118"/>
      <c r="GW23" s="118"/>
      <c r="GX23" s="118"/>
      <c r="GY23" s="118"/>
      <c r="GZ23" s="118"/>
      <c r="HA23" s="118"/>
      <c r="HB23" s="118"/>
      <c r="HC23" s="118"/>
      <c r="HD23" s="118"/>
      <c r="HE23" s="118"/>
      <c r="HF23" s="118"/>
      <c r="HG23" s="118"/>
      <c r="HH23" s="118"/>
      <c r="HI23" s="118"/>
      <c r="HJ23" s="118"/>
      <c r="HK23" s="118"/>
      <c r="HL23" s="118"/>
      <c r="HM23" s="118"/>
      <c r="HN23" s="118"/>
      <c r="HO23" s="118"/>
      <c r="HP23" s="118"/>
      <c r="HQ23" s="118"/>
      <c r="HR23" s="118"/>
      <c r="HS23" s="118"/>
      <c r="HT23" s="118"/>
      <c r="HU23" s="118"/>
      <c r="HV23" s="118"/>
      <c r="HW23" s="118"/>
      <c r="HX23" s="118"/>
      <c r="HY23" s="118"/>
      <c r="HZ23" s="118"/>
      <c r="IA23" s="118"/>
      <c r="IB23" s="118"/>
      <c r="IC23" s="118"/>
      <c r="ID23" s="118"/>
      <c r="IE23" s="118"/>
      <c r="IF23" s="118"/>
      <c r="IG23" s="118"/>
      <c r="IH23" s="118"/>
      <c r="II23" s="118"/>
      <c r="IJ23" s="118"/>
      <c r="IK23" s="118"/>
      <c r="IL23" s="118"/>
      <c r="IM23" s="118"/>
      <c r="IN23" s="118"/>
      <c r="IO23" s="118"/>
      <c r="IP23" s="118"/>
      <c r="IQ23" s="118"/>
      <c r="IR23" s="118"/>
      <c r="IS23" s="118"/>
      <c r="IT23" s="118"/>
      <c r="IU23" s="118"/>
      <c r="IV23" s="118"/>
      <c r="IW23" s="118"/>
      <c r="IX23" s="118"/>
      <c r="IY23" s="118"/>
      <c r="IZ23" s="118"/>
      <c r="JA23" s="118"/>
      <c r="JB23" s="118"/>
      <c r="JC23" s="118"/>
      <c r="JD23" s="118"/>
      <c r="JE23" s="118"/>
      <c r="JF23" s="118"/>
      <c r="JG23" s="118"/>
      <c r="JH23" s="118"/>
      <c r="JI23" s="118"/>
      <c r="JJ23" s="118"/>
      <c r="JK23" s="118"/>
      <c r="JL23" s="118"/>
      <c r="JM23" s="118"/>
      <c r="JN23" s="118"/>
      <c r="JO23" s="118"/>
      <c r="JP23" s="118"/>
      <c r="JQ23" s="118"/>
      <c r="JR23" s="118"/>
      <c r="JS23" s="118"/>
      <c r="JT23" s="118"/>
      <c r="JU23" s="118"/>
      <c r="JV23" s="118"/>
      <c r="JW23" s="118"/>
      <c r="JX23" s="118"/>
      <c r="JY23" s="118"/>
      <c r="JZ23" s="118"/>
      <c r="KA23" s="118"/>
      <c r="KB23" s="118"/>
      <c r="KC23" s="118"/>
      <c r="KD23" s="118"/>
      <c r="KE23" s="118"/>
      <c r="KF23" s="118"/>
      <c r="KG23" s="118"/>
      <c r="KH23" s="118"/>
      <c r="KI23" s="118"/>
      <c r="KJ23" s="118"/>
      <c r="KK23" s="118"/>
      <c r="KL23" s="118"/>
      <c r="KM23" s="118"/>
      <c r="KN23" s="118"/>
      <c r="KO23" s="118"/>
      <c r="KP23" s="118"/>
      <c r="KQ23" s="118"/>
      <c r="KR23" s="118"/>
      <c r="KS23" s="118"/>
      <c r="KT23" s="118"/>
      <c r="KU23" s="118"/>
      <c r="KV23" s="118"/>
      <c r="KW23" s="118"/>
      <c r="KX23" s="118"/>
      <c r="KY23" s="118"/>
      <c r="KZ23" s="118"/>
      <c r="LA23" s="118"/>
      <c r="LB23" s="118"/>
      <c r="LC23" s="118"/>
      <c r="LD23" s="118"/>
      <c r="LE23" s="118"/>
      <c r="LF23" s="118"/>
      <c r="LG23" s="118"/>
      <c r="LH23" s="118"/>
      <c r="LI23" s="118"/>
      <c r="LJ23" s="118"/>
      <c r="LK23" s="118"/>
      <c r="LL23" s="118"/>
      <c r="LM23" s="118"/>
      <c r="LN23" s="118"/>
      <c r="LO23" s="118"/>
      <c r="LP23" s="118"/>
      <c r="LQ23" s="118"/>
      <c r="LR23" s="118"/>
      <c r="LS23" s="118"/>
      <c r="LT23" s="118"/>
      <c r="LU23" s="118"/>
      <c r="LV23" s="118"/>
      <c r="LW23" s="118"/>
      <c r="LX23" s="118"/>
      <c r="LY23" s="118"/>
      <c r="LZ23" s="118"/>
      <c r="MA23" s="118"/>
      <c r="MB23" s="118"/>
      <c r="MC23" s="118"/>
      <c r="MD23" s="118"/>
      <c r="ME23" s="118"/>
      <c r="MF23" s="118"/>
      <c r="MG23" s="118"/>
      <c r="MH23" s="118"/>
      <c r="MI23" s="118"/>
      <c r="MJ23" s="118"/>
      <c r="MK23" s="118"/>
      <c r="ML23" s="118"/>
      <c r="MM23" s="118"/>
      <c r="MN23" s="118"/>
      <c r="MO23" s="118"/>
      <c r="MP23" s="118"/>
      <c r="MQ23" s="118"/>
      <c r="MR23" s="118"/>
      <c r="MS23" s="118"/>
      <c r="MT23" s="118"/>
      <c r="MU23" s="118"/>
      <c r="MV23" s="118"/>
      <c r="MW23" s="118"/>
      <c r="MX23" s="118"/>
      <c r="MY23" s="118"/>
      <c r="MZ23" s="118"/>
      <c r="NA23" s="118"/>
      <c r="NB23" s="118"/>
      <c r="NC23" s="118"/>
      <c r="ND23" s="118"/>
      <c r="NE23" s="118"/>
      <c r="NF23" s="118"/>
      <c r="NG23" s="118"/>
      <c r="NH23" s="118"/>
      <c r="NI23" s="118"/>
      <c r="NJ23" s="118"/>
      <c r="NK23" s="118"/>
      <c r="NL23" s="118"/>
      <c r="NM23" s="118"/>
      <c r="NN23" s="118"/>
      <c r="NO23" s="118"/>
      <c r="NP23" s="118"/>
      <c r="NQ23" s="118"/>
      <c r="NR23" s="118"/>
      <c r="NS23" s="118"/>
      <c r="NT23" s="118"/>
      <c r="NU23" s="118"/>
      <c r="NV23" s="118"/>
      <c r="NW23" s="118"/>
      <c r="NX23" s="118"/>
      <c r="NY23" s="118"/>
      <c r="NZ23" s="118"/>
      <c r="OA23" s="118"/>
      <c r="OB23" s="118"/>
      <c r="OC23" s="118"/>
      <c r="OD23" s="118"/>
      <c r="OE23" s="118"/>
      <c r="OF23" s="118"/>
      <c r="OG23" s="118"/>
      <c r="OH23" s="118"/>
      <c r="OI23" s="118"/>
      <c r="OJ23" s="118"/>
      <c r="OK23" s="118"/>
      <c r="OL23" s="118"/>
      <c r="OM23" s="118"/>
      <c r="ON23" s="118"/>
      <c r="OO23" s="118"/>
      <c r="OP23" s="118"/>
      <c r="OQ23" s="118"/>
      <c r="OR23" s="118"/>
      <c r="OS23" s="118"/>
      <c r="OT23" s="118"/>
      <c r="OU23" s="118"/>
      <c r="OV23" s="118"/>
      <c r="OW23" s="118"/>
      <c r="OX23" s="118"/>
      <c r="OY23" s="118"/>
      <c r="OZ23" s="118"/>
      <c r="PA23" s="118"/>
      <c r="PB23" s="118"/>
      <c r="PC23" s="118"/>
      <c r="PD23" s="118"/>
      <c r="PE23" s="118"/>
      <c r="PF23" s="118"/>
      <c r="PG23" s="118"/>
      <c r="PH23" s="118"/>
      <c r="PI23" s="118"/>
      <c r="PJ23" s="118"/>
      <c r="PK23" s="118"/>
      <c r="PL23" s="118"/>
      <c r="PM23" s="118"/>
      <c r="PN23" s="118"/>
      <c r="PO23" s="118"/>
      <c r="PP23" s="118"/>
      <c r="PQ23" s="118"/>
      <c r="PR23" s="118"/>
      <c r="PS23" s="118"/>
      <c r="PT23" s="118"/>
      <c r="PU23" s="118"/>
      <c r="PV23" s="118"/>
      <c r="PW23" s="118"/>
      <c r="PX23" s="118"/>
      <c r="PY23" s="118"/>
      <c r="PZ23" s="118"/>
      <c r="QA23" s="118"/>
      <c r="QB23" s="118"/>
      <c r="QC23" s="118"/>
      <c r="QD23" s="118"/>
      <c r="QE23" s="118"/>
      <c r="QF23" s="118"/>
      <c r="QG23" s="118"/>
      <c r="QH23" s="118"/>
      <c r="QI23" s="118"/>
      <c r="QJ23" s="118"/>
      <c r="QK23" s="118"/>
      <c r="QL23" s="118"/>
      <c r="QM23" s="118"/>
      <c r="QN23" s="118"/>
      <c r="QO23" s="118"/>
      <c r="QP23" s="118"/>
      <c r="QQ23" s="118"/>
      <c r="QR23" s="118"/>
      <c r="QS23" s="118"/>
      <c r="QT23" s="118"/>
      <c r="QU23" s="118"/>
      <c r="QV23" s="118"/>
      <c r="QW23" s="118"/>
      <c r="QX23" s="118"/>
      <c r="QY23" s="118"/>
      <c r="QZ23" s="118"/>
      <c r="RA23" s="118"/>
      <c r="RB23" s="118"/>
      <c r="RC23" s="118"/>
      <c r="RD23" s="118"/>
      <c r="RE23" s="118"/>
      <c r="RF23" s="118"/>
      <c r="RG23" s="118"/>
      <c r="RH23" s="118"/>
      <c r="RI23" s="118"/>
      <c r="RJ23" s="118"/>
      <c r="RK23" s="118"/>
      <c r="RL23" s="118"/>
      <c r="RM23" s="118"/>
      <c r="RN23" s="118"/>
      <c r="RO23" s="118"/>
      <c r="RP23" s="118"/>
      <c r="RQ23" s="118"/>
      <c r="RR23" s="118"/>
      <c r="RS23" s="118"/>
      <c r="RT23" s="118"/>
      <c r="RU23" s="118"/>
      <c r="RV23" s="118"/>
      <c r="RW23" s="118"/>
      <c r="RX23" s="118"/>
      <c r="RY23" s="118"/>
      <c r="RZ23" s="118"/>
      <c r="SA23" s="118"/>
      <c r="SB23" s="118"/>
      <c r="SC23" s="118"/>
      <c r="SD23" s="118"/>
      <c r="SE23" s="118"/>
      <c r="SF23" s="118"/>
      <c r="SG23" s="118"/>
      <c r="SH23" s="118"/>
      <c r="SI23" s="118"/>
      <c r="SJ23" s="118"/>
      <c r="SK23" s="118"/>
      <c r="SL23" s="118"/>
      <c r="SM23" s="118"/>
      <c r="SN23" s="118"/>
      <c r="SO23" s="118"/>
      <c r="SP23" s="118"/>
      <c r="SQ23" s="118"/>
      <c r="SR23" s="118"/>
      <c r="SS23" s="118"/>
      <c r="ST23" s="118"/>
      <c r="SU23" s="118"/>
      <c r="SV23" s="118"/>
      <c r="SW23" s="118"/>
      <c r="SX23" s="118"/>
      <c r="SY23" s="118"/>
      <c r="SZ23" s="118"/>
      <c r="TA23" s="118"/>
      <c r="TB23" s="118"/>
      <c r="TC23" s="118"/>
      <c r="TD23" s="118"/>
      <c r="TE23" s="118"/>
      <c r="TF23" s="118"/>
      <c r="TG23" s="118"/>
      <c r="TH23" s="118"/>
      <c r="TI23" s="118"/>
      <c r="TJ23" s="118"/>
      <c r="TK23" s="118"/>
      <c r="TL23" s="118"/>
      <c r="TM23" s="118"/>
      <c r="TN23" s="118"/>
      <c r="TO23" s="118"/>
      <c r="TP23" s="118"/>
      <c r="TQ23" s="118"/>
      <c r="TR23" s="118"/>
      <c r="TS23" s="118"/>
      <c r="TT23" s="118"/>
      <c r="TU23" s="118"/>
      <c r="TV23" s="118"/>
      <c r="TW23" s="118"/>
      <c r="TX23" s="118"/>
      <c r="TY23" s="118"/>
      <c r="TZ23" s="118"/>
      <c r="UA23" s="118"/>
      <c r="UB23" s="118"/>
      <c r="UC23" s="118"/>
      <c r="UD23" s="118"/>
      <c r="UE23" s="118"/>
      <c r="UF23" s="118"/>
      <c r="UG23" s="118"/>
      <c r="UH23" s="118"/>
      <c r="UI23" s="118"/>
      <c r="UJ23" s="118"/>
      <c r="UK23" s="118"/>
      <c r="UL23" s="118"/>
      <c r="UM23" s="118"/>
      <c r="UN23" s="118"/>
      <c r="UO23" s="118"/>
      <c r="UP23" s="118"/>
      <c r="UQ23" s="118"/>
      <c r="UR23" s="118"/>
      <c r="US23" s="118"/>
      <c r="UT23" s="118"/>
      <c r="UU23" s="118"/>
      <c r="UV23" s="118"/>
      <c r="UW23" s="118"/>
      <c r="UX23" s="118"/>
      <c r="UY23" s="118"/>
      <c r="UZ23" s="118"/>
      <c r="VA23" s="118"/>
      <c r="VB23" s="118"/>
      <c r="VC23" s="118"/>
      <c r="VD23" s="118"/>
      <c r="VE23" s="118"/>
      <c r="VF23" s="118"/>
      <c r="VG23" s="118"/>
      <c r="VH23" s="118"/>
      <c r="VI23" s="118"/>
      <c r="VJ23" s="118"/>
      <c r="VK23" s="118"/>
      <c r="VL23" s="118"/>
      <c r="VM23" s="118"/>
      <c r="VN23" s="118"/>
      <c r="VO23" s="118"/>
      <c r="VP23" s="118"/>
      <c r="VQ23" s="118"/>
      <c r="VR23" s="118"/>
      <c r="VS23" s="118"/>
      <c r="VT23" s="118"/>
      <c r="VU23" s="118"/>
      <c r="VV23" s="118"/>
      <c r="VW23" s="118"/>
      <c r="VX23" s="118"/>
      <c r="VY23" s="118"/>
      <c r="VZ23" s="118"/>
      <c r="WA23" s="118"/>
      <c r="WB23" s="118"/>
      <c r="WC23" s="118"/>
      <c r="WD23" s="118"/>
      <c r="WE23" s="118"/>
      <c r="WF23" s="118"/>
      <c r="WG23" s="118"/>
      <c r="WH23" s="118"/>
      <c r="WI23" s="118"/>
      <c r="WJ23" s="118"/>
      <c r="WK23" s="118"/>
      <c r="WL23" s="118"/>
      <c r="WM23" s="118"/>
      <c r="WN23" s="118"/>
      <c r="WO23" s="118"/>
      <c r="WP23" s="118"/>
      <c r="WQ23" s="118"/>
      <c r="WR23" s="118"/>
      <c r="WS23" s="118"/>
      <c r="WT23" s="118"/>
      <c r="WU23" s="118"/>
      <c r="WV23" s="118"/>
      <c r="WW23" s="118"/>
      <c r="WX23" s="118"/>
      <c r="WY23" s="118"/>
      <c r="WZ23" s="118"/>
      <c r="XA23" s="118"/>
      <c r="XB23" s="118"/>
      <c r="XC23" s="118"/>
      <c r="XD23" s="118"/>
      <c r="XE23" s="118"/>
      <c r="XF23" s="118"/>
      <c r="XG23" s="118"/>
      <c r="XH23" s="118"/>
      <c r="XI23" s="118"/>
      <c r="XJ23" s="118"/>
      <c r="XK23" s="118"/>
      <c r="XL23" s="118"/>
      <c r="XM23" s="118"/>
      <c r="XN23" s="118"/>
      <c r="XO23" s="118"/>
      <c r="XP23" s="118"/>
      <c r="XQ23" s="118"/>
      <c r="XR23" s="118"/>
      <c r="XS23" s="118"/>
      <c r="XT23" s="118"/>
      <c r="XU23" s="118"/>
      <c r="XV23" s="118"/>
      <c r="XW23" s="118"/>
      <c r="XX23" s="118"/>
      <c r="XY23" s="118"/>
      <c r="XZ23" s="118"/>
      <c r="YA23" s="118"/>
      <c r="YB23" s="118"/>
      <c r="YC23" s="118"/>
      <c r="YD23" s="118"/>
      <c r="YE23" s="118"/>
      <c r="YF23" s="118"/>
      <c r="YG23" s="118"/>
      <c r="YH23" s="118"/>
      <c r="YI23" s="118"/>
      <c r="YJ23" s="118"/>
      <c r="YK23" s="118"/>
      <c r="YL23" s="118"/>
      <c r="YM23" s="118"/>
      <c r="YN23" s="118"/>
      <c r="YO23" s="118"/>
      <c r="YP23" s="118"/>
      <c r="YQ23" s="118"/>
      <c r="YR23" s="118"/>
      <c r="YS23" s="118"/>
      <c r="YT23" s="118"/>
      <c r="YU23" s="118"/>
      <c r="YV23" s="118"/>
      <c r="YW23" s="118"/>
      <c r="YX23" s="118"/>
      <c r="YY23" s="118"/>
      <c r="YZ23" s="118"/>
      <c r="ZA23" s="118"/>
      <c r="ZB23" s="118"/>
      <c r="ZC23" s="118"/>
      <c r="ZD23" s="118"/>
      <c r="ZE23" s="118"/>
      <c r="ZF23" s="118"/>
      <c r="ZG23" s="118"/>
      <c r="ZH23" s="118"/>
      <c r="ZI23" s="118"/>
      <c r="ZJ23" s="118"/>
      <c r="ZK23" s="118"/>
      <c r="ZL23" s="118"/>
      <c r="ZM23" s="118"/>
      <c r="ZN23" s="118"/>
      <c r="ZO23" s="118"/>
      <c r="ZP23" s="118"/>
      <c r="ZQ23" s="118"/>
      <c r="ZR23" s="118"/>
      <c r="ZS23" s="118"/>
      <c r="ZT23" s="118"/>
      <c r="ZU23" s="118"/>
      <c r="ZV23" s="118"/>
      <c r="ZW23" s="118"/>
      <c r="ZX23" s="118"/>
      <c r="ZY23" s="118"/>
      <c r="ZZ23" s="118"/>
      <c r="AAA23" s="118"/>
      <c r="AAB23" s="118"/>
      <c r="AAC23" s="118"/>
      <c r="AAD23" s="118"/>
      <c r="AAE23" s="118"/>
      <c r="AAF23" s="118"/>
      <c r="AAG23" s="118"/>
      <c r="AAH23" s="118"/>
      <c r="AAI23" s="118"/>
      <c r="AAJ23" s="118"/>
      <c r="AAK23" s="118"/>
      <c r="AAL23" s="118"/>
      <c r="AAM23" s="118"/>
      <c r="AAN23" s="118"/>
      <c r="AAO23" s="118"/>
      <c r="AAP23" s="118"/>
      <c r="AAQ23" s="118"/>
      <c r="AAR23" s="118"/>
      <c r="AAS23" s="118"/>
      <c r="AAT23" s="118"/>
      <c r="AAU23" s="118"/>
      <c r="AAV23" s="118"/>
      <c r="AAW23" s="118"/>
      <c r="AAX23" s="118"/>
      <c r="AAY23" s="118"/>
      <c r="AAZ23" s="118"/>
      <c r="ABA23" s="118"/>
      <c r="ABB23" s="118"/>
      <c r="ABC23" s="118"/>
      <c r="ABD23" s="118"/>
      <c r="ABE23" s="118"/>
      <c r="ABF23" s="118"/>
      <c r="ABG23" s="118"/>
      <c r="ABH23" s="118"/>
      <c r="ABI23" s="118"/>
      <c r="ABJ23" s="118"/>
      <c r="ABK23" s="118"/>
      <c r="ABL23" s="118"/>
      <c r="ABM23" s="118"/>
      <c r="ABN23" s="118"/>
      <c r="ABO23" s="118"/>
      <c r="ABP23" s="118"/>
      <c r="ABQ23" s="118"/>
      <c r="ABR23" s="118"/>
      <c r="ABS23" s="118"/>
      <c r="ABT23" s="118"/>
      <c r="ABU23" s="118"/>
      <c r="ABV23" s="118"/>
      <c r="ABW23" s="118"/>
      <c r="ABX23" s="118"/>
      <c r="ABY23" s="118"/>
      <c r="ABZ23" s="118"/>
      <c r="ACA23" s="118"/>
      <c r="ACB23" s="118"/>
      <c r="ACC23" s="118"/>
      <c r="ACD23" s="118"/>
      <c r="ACE23" s="118"/>
      <c r="ACF23" s="118"/>
      <c r="ACG23" s="118"/>
      <c r="ACH23" s="118"/>
      <c r="ACI23" s="118"/>
      <c r="ACJ23" s="118"/>
      <c r="ACK23" s="118"/>
      <c r="ACL23" s="118"/>
      <c r="ACM23" s="118"/>
      <c r="ACN23" s="118"/>
      <c r="ACO23" s="118"/>
      <c r="ACP23" s="118"/>
      <c r="ACQ23" s="118"/>
      <c r="ACR23" s="118"/>
      <c r="ACS23" s="118"/>
      <c r="ACT23" s="118"/>
      <c r="ACU23" s="118"/>
      <c r="ACV23" s="118"/>
      <c r="ACW23" s="118"/>
      <c r="ACX23" s="118"/>
      <c r="ACY23" s="118"/>
      <c r="ACZ23" s="118"/>
      <c r="ADA23" s="118"/>
      <c r="ADB23" s="118"/>
      <c r="ADC23" s="118"/>
      <c r="ADD23" s="118"/>
      <c r="ADE23" s="118"/>
      <c r="ADF23" s="118"/>
      <c r="ADG23" s="118"/>
      <c r="ADH23" s="118"/>
      <c r="ADI23" s="118"/>
      <c r="ADJ23" s="118"/>
      <c r="ADK23" s="118"/>
      <c r="ADL23" s="118"/>
      <c r="ADM23" s="118"/>
      <c r="ADN23" s="118"/>
      <c r="ADO23" s="118"/>
      <c r="ADP23" s="118"/>
      <c r="ADQ23" s="118"/>
      <c r="ADR23" s="118"/>
      <c r="ADS23" s="118"/>
      <c r="ADT23" s="118"/>
      <c r="ADU23" s="118"/>
      <c r="ADV23" s="118"/>
      <c r="ADW23" s="118"/>
      <c r="ADX23" s="118"/>
      <c r="ADY23" s="118"/>
      <c r="ADZ23" s="118"/>
      <c r="AEA23" s="118"/>
      <c r="AEB23" s="118"/>
      <c r="AEC23" s="118"/>
      <c r="AED23" s="118"/>
      <c r="AEE23" s="118"/>
      <c r="AEF23" s="118"/>
      <c r="AEG23" s="118"/>
      <c r="AEH23" s="118"/>
      <c r="AEI23" s="118"/>
      <c r="AEJ23" s="118"/>
      <c r="AEK23" s="118"/>
      <c r="AEL23" s="118"/>
      <c r="AEM23" s="118"/>
      <c r="AEN23" s="118"/>
      <c r="AEO23" s="118"/>
      <c r="AEP23" s="118"/>
      <c r="AEQ23" s="118"/>
      <c r="AER23" s="118"/>
      <c r="AES23" s="118"/>
      <c r="AET23" s="118"/>
      <c r="AEU23" s="118"/>
      <c r="AEV23" s="118"/>
      <c r="AEW23" s="118"/>
      <c r="AEX23" s="118"/>
      <c r="AEY23" s="118"/>
      <c r="AEZ23" s="118"/>
      <c r="AFA23" s="118"/>
      <c r="AFB23" s="118"/>
      <c r="AFC23" s="118"/>
      <c r="AFD23" s="118"/>
      <c r="AFE23" s="118"/>
      <c r="AFF23" s="118"/>
      <c r="AFG23" s="118"/>
      <c r="AFH23" s="118"/>
      <c r="AFI23" s="118"/>
      <c r="AFJ23" s="118"/>
      <c r="AFK23" s="118"/>
      <c r="AFL23" s="118"/>
      <c r="AFM23" s="118"/>
      <c r="AFN23" s="118"/>
      <c r="AFO23" s="118"/>
      <c r="AFP23" s="118"/>
      <c r="AFQ23" s="118"/>
      <c r="AFR23" s="118"/>
      <c r="AFS23" s="118"/>
      <c r="AFT23" s="118"/>
      <c r="AFU23" s="118"/>
      <c r="AFV23" s="118"/>
      <c r="AFW23" s="118"/>
      <c r="AFX23" s="118"/>
      <c r="AFY23" s="118"/>
      <c r="AFZ23" s="118"/>
      <c r="AGA23" s="118"/>
      <c r="AGB23" s="118"/>
      <c r="AGC23" s="118"/>
      <c r="AGD23" s="118"/>
      <c r="AGE23" s="118"/>
      <c r="AGF23" s="118"/>
      <c r="AGG23" s="118"/>
      <c r="AGH23" s="118"/>
      <c r="AGI23" s="118"/>
      <c r="AGJ23" s="118"/>
      <c r="AGK23" s="118"/>
      <c r="AGL23" s="118"/>
      <c r="AGM23" s="118"/>
      <c r="AGN23" s="118"/>
      <c r="AGO23" s="118"/>
      <c r="AGP23" s="118"/>
      <c r="AGQ23" s="118"/>
      <c r="AGR23" s="118"/>
      <c r="AGS23" s="118"/>
      <c r="AGT23" s="118"/>
      <c r="AGU23" s="118"/>
      <c r="AGV23" s="118"/>
      <c r="AGW23" s="118"/>
      <c r="AGX23" s="118"/>
      <c r="AGY23" s="118"/>
      <c r="AGZ23" s="118"/>
      <c r="AHA23" s="118"/>
      <c r="AHB23" s="118"/>
      <c r="AHC23" s="118"/>
      <c r="AHD23" s="118"/>
      <c r="AHE23" s="118"/>
      <c r="AHF23" s="118"/>
      <c r="AHG23" s="118"/>
      <c r="AHH23" s="118"/>
      <c r="AHI23" s="118"/>
      <c r="AHJ23" s="118"/>
      <c r="AHK23" s="118"/>
      <c r="AHL23" s="118"/>
      <c r="AHM23" s="118"/>
      <c r="AHN23" s="118"/>
      <c r="AHO23" s="118"/>
      <c r="AHP23" s="118"/>
      <c r="AHQ23" s="118"/>
      <c r="AHR23" s="118"/>
      <c r="AHS23" s="118"/>
      <c r="AHT23" s="118"/>
      <c r="AHU23" s="118"/>
      <c r="AHV23" s="118"/>
      <c r="AHW23" s="118"/>
      <c r="AHX23" s="118"/>
      <c r="AHY23" s="118"/>
      <c r="AHZ23" s="118"/>
      <c r="AIA23" s="118"/>
      <c r="AIB23" s="118"/>
      <c r="AIC23" s="118"/>
      <c r="AID23" s="118"/>
      <c r="AIE23" s="118"/>
      <c r="AIF23" s="118"/>
      <c r="AIG23" s="118"/>
      <c r="AIH23" s="118"/>
      <c r="AII23" s="118"/>
      <c r="AIJ23" s="118"/>
      <c r="AIK23" s="118"/>
      <c r="AIL23" s="118"/>
      <c r="AIM23" s="118"/>
      <c r="AIN23" s="118"/>
      <c r="AIO23" s="118"/>
      <c r="AIP23" s="118"/>
      <c r="AIQ23" s="118"/>
      <c r="AIR23" s="118"/>
      <c r="AIS23" s="118"/>
      <c r="AIT23" s="118"/>
      <c r="AIU23" s="118"/>
      <c r="AIV23" s="118"/>
      <c r="AIW23" s="118"/>
      <c r="AIX23" s="118"/>
      <c r="AIY23" s="118"/>
      <c r="AIZ23" s="118"/>
      <c r="AJA23" s="118"/>
      <c r="AJB23" s="118"/>
      <c r="AJC23" s="118"/>
      <c r="AJD23" s="118"/>
      <c r="AJE23" s="118"/>
      <c r="AJF23" s="118"/>
      <c r="AJG23" s="118"/>
      <c r="AJH23" s="118"/>
      <c r="AJI23" s="118"/>
      <c r="AJJ23" s="118"/>
      <c r="AJK23" s="118"/>
      <c r="AJL23" s="118"/>
      <c r="AJM23" s="118"/>
      <c r="AJN23" s="118"/>
      <c r="AJO23" s="118"/>
      <c r="AJP23" s="118"/>
      <c r="AJQ23" s="118"/>
      <c r="AJR23" s="118"/>
      <c r="AJS23" s="118"/>
      <c r="AJT23" s="118"/>
      <c r="AJU23" s="118"/>
      <c r="AJV23" s="118"/>
      <c r="AJW23" s="118"/>
      <c r="AJX23" s="118"/>
      <c r="AJY23" s="118"/>
      <c r="AJZ23" s="118"/>
      <c r="AKA23" s="118"/>
      <c r="AKB23" s="118"/>
      <c r="AKC23" s="118"/>
      <c r="AKD23" s="118"/>
      <c r="AKE23" s="118"/>
      <c r="AKF23" s="118"/>
      <c r="AKG23" s="118"/>
      <c r="AKH23" s="118"/>
      <c r="AKI23" s="118"/>
      <c r="AKJ23" s="118"/>
      <c r="AKK23" s="118"/>
      <c r="AKL23" s="118"/>
      <c r="AKM23" s="118"/>
      <c r="AKN23" s="118"/>
      <c r="AKO23" s="118"/>
      <c r="AKP23" s="118"/>
      <c r="AKQ23" s="118"/>
      <c r="AKR23" s="118"/>
      <c r="AKS23" s="118"/>
      <c r="AKT23" s="118"/>
      <c r="AKU23" s="118"/>
      <c r="AKV23" s="118"/>
      <c r="AKW23" s="118"/>
      <c r="AKX23" s="118"/>
      <c r="AKY23" s="118"/>
      <c r="AKZ23" s="118"/>
      <c r="ALA23" s="118"/>
      <c r="ALB23" s="118"/>
      <c r="ALC23" s="118"/>
      <c r="ALD23" s="118"/>
      <c r="ALE23" s="118"/>
      <c r="ALF23" s="118"/>
      <c r="ALG23" s="118"/>
      <c r="ALH23" s="118"/>
      <c r="ALI23" s="118"/>
      <c r="ALJ23" s="118"/>
      <c r="ALK23" s="118"/>
      <c r="ALL23" s="118"/>
      <c r="ALM23" s="118"/>
      <c r="ALN23" s="118"/>
      <c r="ALO23" s="118"/>
      <c r="ALP23" s="118"/>
      <c r="ALQ23" s="118"/>
      <c r="ALR23" s="118"/>
      <c r="ALS23" s="118"/>
      <c r="ALT23" s="118"/>
      <c r="ALU23" s="118"/>
      <c r="ALV23" s="118"/>
      <c r="ALW23" s="118"/>
      <c r="ALX23" s="118"/>
      <c r="ALY23" s="118"/>
      <c r="ALZ23" s="118"/>
      <c r="AMA23" s="118"/>
      <c r="AMB23" s="118"/>
      <c r="AMC23" s="118"/>
      <c r="AMD23" s="118"/>
      <c r="AME23" s="118"/>
      <c r="AMF23" s="118"/>
      <c r="AMG23" s="118"/>
      <c r="AMH23" s="118"/>
      <c r="AMI23" s="118"/>
      <c r="AMJ23" s="118"/>
    </row>
    <row r="24" spans="1:1024" s="104" customFormat="1" hidden="1" outlineLevel="2">
      <c r="A24" s="98" t="s">
        <v>32</v>
      </c>
      <c r="B24" s="99">
        <v>212565.51</v>
      </c>
      <c r="C24" s="99">
        <v>128252.19</v>
      </c>
      <c r="D24" s="100"/>
      <c r="E24" s="105">
        <v>128252.19</v>
      </c>
      <c r="F24" s="99">
        <v>108946.54</v>
      </c>
      <c r="G24" s="102"/>
      <c r="H24" s="105">
        <v>108946.54</v>
      </c>
      <c r="I24" s="99">
        <v>231871.16</v>
      </c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3"/>
      <c r="CC24" s="103"/>
      <c r="CD24" s="103"/>
      <c r="CE24" s="103"/>
      <c r="CF24" s="103"/>
      <c r="CG24" s="103"/>
      <c r="CH24" s="103"/>
      <c r="CI24" s="103"/>
      <c r="CJ24" s="103"/>
      <c r="CK24" s="103"/>
      <c r="CL24" s="103"/>
      <c r="CM24" s="103"/>
      <c r="CN24" s="103"/>
      <c r="CO24" s="103"/>
      <c r="CP24" s="103"/>
      <c r="CQ24" s="103"/>
      <c r="CR24" s="103"/>
      <c r="CS24" s="103"/>
      <c r="CT24" s="103"/>
      <c r="CU24" s="103"/>
      <c r="CV24" s="103"/>
      <c r="CW24" s="103"/>
      <c r="CX24" s="103"/>
      <c r="CY24" s="103"/>
      <c r="CZ24" s="103"/>
      <c r="DA24" s="103"/>
      <c r="DB24" s="103"/>
      <c r="DC24" s="103"/>
      <c r="DD24" s="103"/>
      <c r="DE24" s="103"/>
      <c r="DF24" s="103"/>
      <c r="DG24" s="103"/>
      <c r="DH24" s="103"/>
      <c r="DI24" s="103"/>
      <c r="DJ24" s="103"/>
      <c r="DK24" s="103"/>
      <c r="DL24" s="103"/>
      <c r="DM24" s="103"/>
      <c r="DN24" s="103"/>
      <c r="DO24" s="103"/>
      <c r="DP24" s="103"/>
      <c r="DQ24" s="103"/>
      <c r="DR24" s="103"/>
      <c r="DS24" s="103"/>
      <c r="DT24" s="103"/>
      <c r="DU24" s="103"/>
      <c r="DV24" s="103"/>
      <c r="DW24" s="103"/>
      <c r="DX24" s="103"/>
      <c r="DY24" s="103"/>
      <c r="DZ24" s="103"/>
      <c r="EA24" s="103"/>
      <c r="EB24" s="103"/>
      <c r="EC24" s="103"/>
      <c r="ED24" s="103"/>
      <c r="EE24" s="103"/>
      <c r="EF24" s="103"/>
      <c r="EG24" s="103"/>
      <c r="EH24" s="103"/>
      <c r="EI24" s="103"/>
      <c r="EJ24" s="103"/>
      <c r="EK24" s="103"/>
      <c r="EL24" s="103"/>
      <c r="EM24" s="103"/>
      <c r="EN24" s="103"/>
      <c r="EO24" s="103"/>
      <c r="EP24" s="103"/>
      <c r="EQ24" s="103"/>
      <c r="ER24" s="103"/>
      <c r="ES24" s="103"/>
      <c r="ET24" s="103"/>
      <c r="EU24" s="103"/>
      <c r="EV24" s="103"/>
      <c r="EW24" s="103"/>
      <c r="EX24" s="103"/>
      <c r="EY24" s="103"/>
      <c r="EZ24" s="103"/>
      <c r="FA24" s="103"/>
      <c r="FB24" s="103"/>
      <c r="FC24" s="103"/>
      <c r="FD24" s="103"/>
      <c r="FE24" s="103"/>
      <c r="FF24" s="103"/>
      <c r="FG24" s="103"/>
      <c r="FH24" s="103"/>
      <c r="FI24" s="103"/>
      <c r="FJ24" s="103"/>
      <c r="FK24" s="103"/>
      <c r="FL24" s="103"/>
      <c r="FM24" s="103"/>
      <c r="FN24" s="103"/>
      <c r="FO24" s="103"/>
      <c r="FP24" s="103"/>
      <c r="FQ24" s="103"/>
      <c r="FR24" s="103"/>
      <c r="FS24" s="103"/>
      <c r="FT24" s="103"/>
      <c r="FU24" s="103"/>
      <c r="FV24" s="103"/>
      <c r="FW24" s="103"/>
      <c r="FX24" s="103"/>
      <c r="FY24" s="103"/>
      <c r="FZ24" s="103"/>
      <c r="GA24" s="103"/>
      <c r="GB24" s="103"/>
      <c r="GC24" s="103"/>
      <c r="GD24" s="103"/>
      <c r="GE24" s="103"/>
      <c r="GF24" s="103"/>
      <c r="GG24" s="103"/>
      <c r="GH24" s="103"/>
      <c r="GI24" s="103"/>
      <c r="GJ24" s="103"/>
      <c r="GK24" s="103"/>
      <c r="GL24" s="103"/>
      <c r="GM24" s="103"/>
      <c r="GN24" s="103"/>
      <c r="GO24" s="103"/>
      <c r="GP24" s="103"/>
      <c r="GQ24" s="103"/>
      <c r="GR24" s="103"/>
      <c r="GS24" s="103"/>
      <c r="GT24" s="103"/>
      <c r="GU24" s="103"/>
      <c r="GV24" s="103"/>
      <c r="GW24" s="103"/>
      <c r="GX24" s="103"/>
      <c r="GY24" s="103"/>
      <c r="GZ24" s="103"/>
      <c r="HA24" s="103"/>
      <c r="HB24" s="103"/>
      <c r="HC24" s="103"/>
      <c r="HD24" s="103"/>
      <c r="HE24" s="103"/>
      <c r="HF24" s="103"/>
      <c r="HG24" s="103"/>
      <c r="HH24" s="103"/>
      <c r="HI24" s="103"/>
      <c r="HJ24" s="103"/>
      <c r="HK24" s="103"/>
      <c r="HL24" s="103"/>
      <c r="HM24" s="103"/>
      <c r="HN24" s="103"/>
      <c r="HO24" s="103"/>
      <c r="HP24" s="103"/>
      <c r="HQ24" s="103"/>
      <c r="HR24" s="103"/>
      <c r="HS24" s="103"/>
      <c r="HT24" s="103"/>
      <c r="HU24" s="103"/>
      <c r="HV24" s="103"/>
      <c r="HW24" s="103"/>
      <c r="HX24" s="103"/>
      <c r="HY24" s="103"/>
      <c r="HZ24" s="103"/>
      <c r="IA24" s="103"/>
      <c r="IB24" s="103"/>
      <c r="IC24" s="103"/>
      <c r="ID24" s="103"/>
      <c r="IE24" s="103"/>
      <c r="IF24" s="103"/>
      <c r="IG24" s="103"/>
      <c r="IH24" s="103"/>
      <c r="II24" s="103"/>
      <c r="IJ24" s="103"/>
      <c r="IK24" s="103"/>
      <c r="IL24" s="103"/>
      <c r="IM24" s="103"/>
      <c r="IN24" s="103"/>
      <c r="IO24" s="103"/>
      <c r="IP24" s="103"/>
      <c r="IQ24" s="103"/>
      <c r="IR24" s="103"/>
      <c r="IS24" s="103"/>
      <c r="IT24" s="103"/>
      <c r="IU24" s="103"/>
      <c r="IV24" s="103"/>
      <c r="IW24" s="103"/>
      <c r="IX24" s="103"/>
      <c r="IY24" s="103"/>
      <c r="IZ24" s="103"/>
      <c r="JA24" s="103"/>
      <c r="JB24" s="103"/>
      <c r="JC24" s="103"/>
      <c r="JD24" s="103"/>
      <c r="JE24" s="103"/>
      <c r="JF24" s="103"/>
      <c r="JG24" s="103"/>
      <c r="JH24" s="103"/>
      <c r="JI24" s="103"/>
      <c r="JJ24" s="103"/>
      <c r="JK24" s="103"/>
      <c r="JL24" s="103"/>
      <c r="JM24" s="103"/>
      <c r="JN24" s="103"/>
      <c r="JO24" s="103"/>
      <c r="JP24" s="103"/>
      <c r="JQ24" s="103"/>
      <c r="JR24" s="103"/>
      <c r="JS24" s="103"/>
      <c r="JT24" s="103"/>
      <c r="JU24" s="103"/>
      <c r="JV24" s="103"/>
      <c r="JW24" s="103"/>
      <c r="JX24" s="103"/>
      <c r="JY24" s="103"/>
      <c r="JZ24" s="103"/>
      <c r="KA24" s="103"/>
      <c r="KB24" s="103"/>
      <c r="KC24" s="103"/>
      <c r="KD24" s="103"/>
      <c r="KE24" s="103"/>
      <c r="KF24" s="103"/>
      <c r="KG24" s="103"/>
      <c r="KH24" s="103"/>
      <c r="KI24" s="103"/>
      <c r="KJ24" s="103"/>
      <c r="KK24" s="103"/>
      <c r="KL24" s="103"/>
      <c r="KM24" s="103"/>
      <c r="KN24" s="103"/>
      <c r="KO24" s="103"/>
      <c r="KP24" s="103"/>
      <c r="KQ24" s="103"/>
      <c r="KR24" s="103"/>
      <c r="KS24" s="103"/>
      <c r="KT24" s="103"/>
      <c r="KU24" s="103"/>
      <c r="KV24" s="103"/>
      <c r="KW24" s="103"/>
      <c r="KX24" s="103"/>
      <c r="KY24" s="103"/>
      <c r="KZ24" s="103"/>
      <c r="LA24" s="103"/>
      <c r="LB24" s="103"/>
      <c r="LC24" s="103"/>
      <c r="LD24" s="103"/>
      <c r="LE24" s="103"/>
      <c r="LF24" s="103"/>
      <c r="LG24" s="103"/>
      <c r="LH24" s="103"/>
      <c r="LI24" s="103"/>
      <c r="LJ24" s="103"/>
      <c r="LK24" s="103"/>
      <c r="LL24" s="103"/>
      <c r="LM24" s="103"/>
      <c r="LN24" s="103"/>
      <c r="LO24" s="103"/>
      <c r="LP24" s="103"/>
      <c r="LQ24" s="103"/>
      <c r="LR24" s="103"/>
      <c r="LS24" s="103"/>
      <c r="LT24" s="103"/>
      <c r="LU24" s="103"/>
      <c r="LV24" s="103"/>
      <c r="LW24" s="103"/>
      <c r="LX24" s="103"/>
      <c r="LY24" s="103"/>
      <c r="LZ24" s="103"/>
      <c r="MA24" s="103"/>
      <c r="MB24" s="103"/>
      <c r="MC24" s="103"/>
      <c r="MD24" s="103"/>
      <c r="ME24" s="103"/>
      <c r="MF24" s="103"/>
      <c r="MG24" s="103"/>
      <c r="MH24" s="103"/>
      <c r="MI24" s="103"/>
      <c r="MJ24" s="103"/>
      <c r="MK24" s="103"/>
      <c r="ML24" s="103"/>
      <c r="MM24" s="103"/>
      <c r="MN24" s="103"/>
      <c r="MO24" s="103"/>
      <c r="MP24" s="103"/>
      <c r="MQ24" s="103"/>
      <c r="MR24" s="103"/>
      <c r="MS24" s="103"/>
      <c r="MT24" s="103"/>
      <c r="MU24" s="103"/>
      <c r="MV24" s="103"/>
      <c r="MW24" s="103"/>
      <c r="MX24" s="103"/>
      <c r="MY24" s="103"/>
      <c r="MZ24" s="103"/>
      <c r="NA24" s="103"/>
      <c r="NB24" s="103"/>
      <c r="NC24" s="103"/>
      <c r="ND24" s="103"/>
      <c r="NE24" s="103"/>
      <c r="NF24" s="103"/>
      <c r="NG24" s="103"/>
      <c r="NH24" s="103"/>
      <c r="NI24" s="103"/>
      <c r="NJ24" s="103"/>
      <c r="NK24" s="103"/>
      <c r="NL24" s="103"/>
      <c r="NM24" s="103"/>
      <c r="NN24" s="103"/>
      <c r="NO24" s="103"/>
      <c r="NP24" s="103"/>
      <c r="NQ24" s="103"/>
      <c r="NR24" s="103"/>
      <c r="NS24" s="103"/>
      <c r="NT24" s="103"/>
      <c r="NU24" s="103"/>
      <c r="NV24" s="103"/>
      <c r="NW24" s="103"/>
      <c r="NX24" s="103"/>
      <c r="NY24" s="103"/>
      <c r="NZ24" s="103"/>
      <c r="OA24" s="103"/>
      <c r="OB24" s="103"/>
      <c r="OC24" s="103"/>
      <c r="OD24" s="103"/>
      <c r="OE24" s="103"/>
      <c r="OF24" s="103"/>
      <c r="OG24" s="103"/>
      <c r="OH24" s="103"/>
      <c r="OI24" s="103"/>
      <c r="OJ24" s="103"/>
      <c r="OK24" s="103"/>
      <c r="OL24" s="103"/>
      <c r="OM24" s="103"/>
      <c r="ON24" s="103"/>
      <c r="OO24" s="103"/>
      <c r="OP24" s="103"/>
      <c r="OQ24" s="103"/>
      <c r="OR24" s="103"/>
      <c r="OS24" s="103"/>
      <c r="OT24" s="103"/>
      <c r="OU24" s="103"/>
      <c r="OV24" s="103"/>
      <c r="OW24" s="103"/>
      <c r="OX24" s="103"/>
      <c r="OY24" s="103"/>
      <c r="OZ24" s="103"/>
      <c r="PA24" s="103"/>
      <c r="PB24" s="103"/>
      <c r="PC24" s="103"/>
      <c r="PD24" s="103"/>
      <c r="PE24" s="103"/>
      <c r="PF24" s="103"/>
      <c r="PG24" s="103"/>
      <c r="PH24" s="103"/>
      <c r="PI24" s="103"/>
      <c r="PJ24" s="103"/>
      <c r="PK24" s="103"/>
      <c r="PL24" s="103"/>
      <c r="PM24" s="103"/>
      <c r="PN24" s="103"/>
      <c r="PO24" s="103"/>
      <c r="PP24" s="103"/>
      <c r="PQ24" s="103"/>
      <c r="PR24" s="103"/>
      <c r="PS24" s="103"/>
      <c r="PT24" s="103"/>
      <c r="PU24" s="103"/>
      <c r="PV24" s="103"/>
      <c r="PW24" s="103"/>
      <c r="PX24" s="103"/>
      <c r="PY24" s="103"/>
      <c r="PZ24" s="103"/>
      <c r="QA24" s="103"/>
      <c r="QB24" s="103"/>
      <c r="QC24" s="103"/>
      <c r="QD24" s="103"/>
      <c r="QE24" s="103"/>
      <c r="QF24" s="103"/>
      <c r="QG24" s="103"/>
      <c r="QH24" s="103"/>
      <c r="QI24" s="103"/>
      <c r="QJ24" s="103"/>
      <c r="QK24" s="103"/>
      <c r="QL24" s="103"/>
      <c r="QM24" s="103"/>
      <c r="QN24" s="103"/>
      <c r="QO24" s="103"/>
      <c r="QP24" s="103"/>
      <c r="QQ24" s="103"/>
      <c r="QR24" s="103"/>
      <c r="QS24" s="103"/>
      <c r="QT24" s="103"/>
      <c r="QU24" s="103"/>
      <c r="QV24" s="103"/>
      <c r="QW24" s="103"/>
      <c r="QX24" s="103"/>
      <c r="QY24" s="103"/>
      <c r="QZ24" s="103"/>
      <c r="RA24" s="103"/>
      <c r="RB24" s="103"/>
      <c r="RC24" s="103"/>
      <c r="RD24" s="103"/>
      <c r="RE24" s="103"/>
      <c r="RF24" s="103"/>
      <c r="RG24" s="103"/>
      <c r="RH24" s="103"/>
      <c r="RI24" s="103"/>
      <c r="RJ24" s="103"/>
      <c r="RK24" s="103"/>
      <c r="RL24" s="103"/>
      <c r="RM24" s="103"/>
      <c r="RN24" s="103"/>
      <c r="RO24" s="103"/>
      <c r="RP24" s="103"/>
      <c r="RQ24" s="103"/>
      <c r="RR24" s="103"/>
      <c r="RS24" s="103"/>
      <c r="RT24" s="103"/>
      <c r="RU24" s="103"/>
      <c r="RV24" s="103"/>
      <c r="RW24" s="103"/>
      <c r="RX24" s="103"/>
      <c r="RY24" s="103"/>
      <c r="RZ24" s="103"/>
      <c r="SA24" s="103"/>
      <c r="SB24" s="103"/>
      <c r="SC24" s="103"/>
      <c r="SD24" s="103"/>
      <c r="SE24" s="103"/>
      <c r="SF24" s="103"/>
      <c r="SG24" s="103"/>
      <c r="SH24" s="103"/>
      <c r="SI24" s="103"/>
      <c r="SJ24" s="103"/>
      <c r="SK24" s="103"/>
      <c r="SL24" s="103"/>
      <c r="SM24" s="103"/>
      <c r="SN24" s="103"/>
      <c r="SO24" s="103"/>
      <c r="SP24" s="103"/>
      <c r="SQ24" s="103"/>
      <c r="SR24" s="103"/>
      <c r="SS24" s="103"/>
      <c r="ST24" s="103"/>
      <c r="SU24" s="103"/>
      <c r="SV24" s="103"/>
      <c r="SW24" s="103"/>
      <c r="SX24" s="103"/>
      <c r="SY24" s="103"/>
      <c r="SZ24" s="103"/>
      <c r="TA24" s="103"/>
      <c r="TB24" s="103"/>
      <c r="TC24" s="103"/>
      <c r="TD24" s="103"/>
      <c r="TE24" s="103"/>
      <c r="TF24" s="103"/>
      <c r="TG24" s="103"/>
      <c r="TH24" s="103"/>
      <c r="TI24" s="103"/>
      <c r="TJ24" s="103"/>
      <c r="TK24" s="103"/>
      <c r="TL24" s="103"/>
      <c r="TM24" s="103"/>
      <c r="TN24" s="103"/>
      <c r="TO24" s="103"/>
      <c r="TP24" s="103"/>
      <c r="TQ24" s="103"/>
      <c r="TR24" s="103"/>
      <c r="TS24" s="103"/>
      <c r="TT24" s="103"/>
      <c r="TU24" s="103"/>
      <c r="TV24" s="103"/>
      <c r="TW24" s="103"/>
      <c r="TX24" s="103"/>
      <c r="TY24" s="103"/>
      <c r="TZ24" s="103"/>
      <c r="UA24" s="103"/>
      <c r="UB24" s="103"/>
      <c r="UC24" s="103"/>
      <c r="UD24" s="103"/>
      <c r="UE24" s="103"/>
      <c r="UF24" s="103"/>
      <c r="UG24" s="103"/>
      <c r="UH24" s="103"/>
      <c r="UI24" s="103"/>
      <c r="UJ24" s="103"/>
      <c r="UK24" s="103"/>
      <c r="UL24" s="103"/>
      <c r="UM24" s="103"/>
      <c r="UN24" s="103"/>
      <c r="UO24" s="103"/>
      <c r="UP24" s="103"/>
      <c r="UQ24" s="103"/>
      <c r="UR24" s="103"/>
      <c r="US24" s="103"/>
      <c r="UT24" s="103"/>
      <c r="UU24" s="103"/>
      <c r="UV24" s="103"/>
      <c r="UW24" s="103"/>
      <c r="UX24" s="103"/>
      <c r="UY24" s="103"/>
      <c r="UZ24" s="103"/>
      <c r="VA24" s="103"/>
      <c r="VB24" s="103"/>
      <c r="VC24" s="103"/>
      <c r="VD24" s="103"/>
      <c r="VE24" s="103"/>
      <c r="VF24" s="103"/>
      <c r="VG24" s="103"/>
      <c r="VH24" s="103"/>
      <c r="VI24" s="103"/>
      <c r="VJ24" s="103"/>
      <c r="VK24" s="103"/>
      <c r="VL24" s="103"/>
      <c r="VM24" s="103"/>
      <c r="VN24" s="103"/>
      <c r="VO24" s="103"/>
      <c r="VP24" s="103"/>
      <c r="VQ24" s="103"/>
      <c r="VR24" s="103"/>
      <c r="VS24" s="103"/>
      <c r="VT24" s="103"/>
      <c r="VU24" s="103"/>
      <c r="VV24" s="103"/>
      <c r="VW24" s="103"/>
      <c r="VX24" s="103"/>
      <c r="VY24" s="103"/>
      <c r="VZ24" s="103"/>
      <c r="WA24" s="103"/>
      <c r="WB24" s="103"/>
      <c r="WC24" s="103"/>
      <c r="WD24" s="103"/>
      <c r="WE24" s="103"/>
      <c r="WF24" s="103"/>
      <c r="WG24" s="103"/>
      <c r="WH24" s="103"/>
      <c r="WI24" s="103"/>
      <c r="WJ24" s="103"/>
      <c r="WK24" s="103"/>
      <c r="WL24" s="103"/>
      <c r="WM24" s="103"/>
      <c r="WN24" s="103"/>
      <c r="WO24" s="103"/>
      <c r="WP24" s="103"/>
      <c r="WQ24" s="103"/>
      <c r="WR24" s="103"/>
      <c r="WS24" s="103"/>
      <c r="WT24" s="103"/>
      <c r="WU24" s="103"/>
      <c r="WV24" s="103"/>
      <c r="WW24" s="103"/>
      <c r="WX24" s="103"/>
      <c r="WY24" s="103"/>
      <c r="WZ24" s="103"/>
      <c r="XA24" s="103"/>
      <c r="XB24" s="103"/>
      <c r="XC24" s="103"/>
      <c r="XD24" s="103"/>
      <c r="XE24" s="103"/>
      <c r="XF24" s="103"/>
      <c r="XG24" s="103"/>
      <c r="XH24" s="103"/>
      <c r="XI24" s="103"/>
      <c r="XJ24" s="103"/>
      <c r="XK24" s="103"/>
      <c r="XL24" s="103"/>
      <c r="XM24" s="103"/>
      <c r="XN24" s="103"/>
      <c r="XO24" s="103"/>
      <c r="XP24" s="103"/>
      <c r="XQ24" s="103"/>
      <c r="XR24" s="103"/>
      <c r="XS24" s="103"/>
      <c r="XT24" s="103"/>
      <c r="XU24" s="103"/>
      <c r="XV24" s="103"/>
      <c r="XW24" s="103"/>
      <c r="XX24" s="103"/>
      <c r="XY24" s="103"/>
      <c r="XZ24" s="103"/>
      <c r="YA24" s="103"/>
      <c r="YB24" s="103"/>
      <c r="YC24" s="103"/>
      <c r="YD24" s="103"/>
      <c r="YE24" s="103"/>
      <c r="YF24" s="103"/>
      <c r="YG24" s="103"/>
      <c r="YH24" s="103"/>
      <c r="YI24" s="103"/>
      <c r="YJ24" s="103"/>
      <c r="YK24" s="103"/>
      <c r="YL24" s="103"/>
      <c r="YM24" s="103"/>
      <c r="YN24" s="103"/>
      <c r="YO24" s="103"/>
      <c r="YP24" s="103"/>
      <c r="YQ24" s="103"/>
      <c r="YR24" s="103"/>
      <c r="YS24" s="103"/>
      <c r="YT24" s="103"/>
      <c r="YU24" s="103"/>
      <c r="YV24" s="103"/>
      <c r="YW24" s="103"/>
      <c r="YX24" s="103"/>
      <c r="YY24" s="103"/>
      <c r="YZ24" s="103"/>
      <c r="ZA24" s="103"/>
      <c r="ZB24" s="103"/>
      <c r="ZC24" s="103"/>
      <c r="ZD24" s="103"/>
      <c r="ZE24" s="103"/>
      <c r="ZF24" s="103"/>
      <c r="ZG24" s="103"/>
      <c r="ZH24" s="103"/>
      <c r="ZI24" s="103"/>
      <c r="ZJ24" s="103"/>
      <c r="ZK24" s="103"/>
      <c r="ZL24" s="103"/>
      <c r="ZM24" s="103"/>
      <c r="ZN24" s="103"/>
      <c r="ZO24" s="103"/>
      <c r="ZP24" s="103"/>
      <c r="ZQ24" s="103"/>
      <c r="ZR24" s="103"/>
      <c r="ZS24" s="103"/>
      <c r="ZT24" s="103"/>
      <c r="ZU24" s="103"/>
      <c r="ZV24" s="103"/>
      <c r="ZW24" s="103"/>
      <c r="ZX24" s="103"/>
      <c r="ZY24" s="103"/>
      <c r="ZZ24" s="103"/>
      <c r="AAA24" s="103"/>
      <c r="AAB24" s="103"/>
      <c r="AAC24" s="103"/>
      <c r="AAD24" s="103"/>
      <c r="AAE24" s="103"/>
      <c r="AAF24" s="103"/>
      <c r="AAG24" s="103"/>
      <c r="AAH24" s="103"/>
      <c r="AAI24" s="103"/>
      <c r="AAJ24" s="103"/>
      <c r="AAK24" s="103"/>
      <c r="AAL24" s="103"/>
      <c r="AAM24" s="103"/>
      <c r="AAN24" s="103"/>
      <c r="AAO24" s="103"/>
      <c r="AAP24" s="103"/>
      <c r="AAQ24" s="103"/>
      <c r="AAR24" s="103"/>
      <c r="AAS24" s="103"/>
      <c r="AAT24" s="103"/>
      <c r="AAU24" s="103"/>
      <c r="AAV24" s="103"/>
      <c r="AAW24" s="103"/>
      <c r="AAX24" s="103"/>
      <c r="AAY24" s="103"/>
      <c r="AAZ24" s="103"/>
      <c r="ABA24" s="103"/>
      <c r="ABB24" s="103"/>
      <c r="ABC24" s="103"/>
      <c r="ABD24" s="103"/>
      <c r="ABE24" s="103"/>
      <c r="ABF24" s="103"/>
      <c r="ABG24" s="103"/>
      <c r="ABH24" s="103"/>
      <c r="ABI24" s="103"/>
      <c r="ABJ24" s="103"/>
      <c r="ABK24" s="103"/>
      <c r="ABL24" s="103"/>
      <c r="ABM24" s="103"/>
      <c r="ABN24" s="103"/>
      <c r="ABO24" s="103"/>
      <c r="ABP24" s="103"/>
      <c r="ABQ24" s="103"/>
      <c r="ABR24" s="103"/>
      <c r="ABS24" s="103"/>
      <c r="ABT24" s="103"/>
      <c r="ABU24" s="103"/>
      <c r="ABV24" s="103"/>
      <c r="ABW24" s="103"/>
      <c r="ABX24" s="103"/>
      <c r="ABY24" s="103"/>
      <c r="ABZ24" s="103"/>
      <c r="ACA24" s="103"/>
      <c r="ACB24" s="103"/>
      <c r="ACC24" s="103"/>
      <c r="ACD24" s="103"/>
      <c r="ACE24" s="103"/>
      <c r="ACF24" s="103"/>
      <c r="ACG24" s="103"/>
      <c r="ACH24" s="103"/>
      <c r="ACI24" s="103"/>
      <c r="ACJ24" s="103"/>
      <c r="ACK24" s="103"/>
      <c r="ACL24" s="103"/>
      <c r="ACM24" s="103"/>
      <c r="ACN24" s="103"/>
      <c r="ACO24" s="103"/>
      <c r="ACP24" s="103"/>
      <c r="ACQ24" s="103"/>
      <c r="ACR24" s="103"/>
      <c r="ACS24" s="103"/>
      <c r="ACT24" s="103"/>
      <c r="ACU24" s="103"/>
      <c r="ACV24" s="103"/>
      <c r="ACW24" s="103"/>
      <c r="ACX24" s="103"/>
      <c r="ACY24" s="103"/>
      <c r="ACZ24" s="103"/>
      <c r="ADA24" s="103"/>
      <c r="ADB24" s="103"/>
      <c r="ADC24" s="103"/>
      <c r="ADD24" s="103"/>
      <c r="ADE24" s="103"/>
      <c r="ADF24" s="103"/>
      <c r="ADG24" s="103"/>
      <c r="ADH24" s="103"/>
      <c r="ADI24" s="103"/>
      <c r="ADJ24" s="103"/>
      <c r="ADK24" s="103"/>
      <c r="ADL24" s="103"/>
      <c r="ADM24" s="103"/>
      <c r="ADN24" s="103"/>
      <c r="ADO24" s="103"/>
      <c r="ADP24" s="103"/>
      <c r="ADQ24" s="103"/>
      <c r="ADR24" s="103"/>
      <c r="ADS24" s="103"/>
      <c r="ADT24" s="103"/>
      <c r="ADU24" s="103"/>
      <c r="ADV24" s="103"/>
      <c r="ADW24" s="103"/>
      <c r="ADX24" s="103"/>
      <c r="ADY24" s="103"/>
      <c r="ADZ24" s="103"/>
      <c r="AEA24" s="103"/>
      <c r="AEB24" s="103"/>
      <c r="AEC24" s="103"/>
      <c r="AED24" s="103"/>
      <c r="AEE24" s="103"/>
      <c r="AEF24" s="103"/>
      <c r="AEG24" s="103"/>
      <c r="AEH24" s="103"/>
      <c r="AEI24" s="103"/>
      <c r="AEJ24" s="103"/>
      <c r="AEK24" s="103"/>
      <c r="AEL24" s="103"/>
      <c r="AEM24" s="103"/>
      <c r="AEN24" s="103"/>
      <c r="AEO24" s="103"/>
      <c r="AEP24" s="103"/>
      <c r="AEQ24" s="103"/>
      <c r="AER24" s="103"/>
      <c r="AES24" s="103"/>
      <c r="AET24" s="103"/>
      <c r="AEU24" s="103"/>
      <c r="AEV24" s="103"/>
      <c r="AEW24" s="103"/>
      <c r="AEX24" s="103"/>
      <c r="AEY24" s="103"/>
      <c r="AEZ24" s="103"/>
      <c r="AFA24" s="103"/>
      <c r="AFB24" s="103"/>
      <c r="AFC24" s="103"/>
      <c r="AFD24" s="103"/>
      <c r="AFE24" s="103"/>
      <c r="AFF24" s="103"/>
      <c r="AFG24" s="103"/>
      <c r="AFH24" s="103"/>
      <c r="AFI24" s="103"/>
      <c r="AFJ24" s="103"/>
      <c r="AFK24" s="103"/>
      <c r="AFL24" s="103"/>
      <c r="AFM24" s="103"/>
      <c r="AFN24" s="103"/>
      <c r="AFO24" s="103"/>
      <c r="AFP24" s="103"/>
      <c r="AFQ24" s="103"/>
      <c r="AFR24" s="103"/>
      <c r="AFS24" s="103"/>
      <c r="AFT24" s="103"/>
      <c r="AFU24" s="103"/>
      <c r="AFV24" s="103"/>
      <c r="AFW24" s="103"/>
      <c r="AFX24" s="103"/>
      <c r="AFY24" s="103"/>
      <c r="AFZ24" s="103"/>
      <c r="AGA24" s="103"/>
      <c r="AGB24" s="103"/>
      <c r="AGC24" s="103"/>
      <c r="AGD24" s="103"/>
      <c r="AGE24" s="103"/>
      <c r="AGF24" s="103"/>
      <c r="AGG24" s="103"/>
      <c r="AGH24" s="103"/>
      <c r="AGI24" s="103"/>
      <c r="AGJ24" s="103"/>
      <c r="AGK24" s="103"/>
      <c r="AGL24" s="103"/>
      <c r="AGM24" s="103"/>
      <c r="AGN24" s="103"/>
      <c r="AGO24" s="103"/>
      <c r="AGP24" s="103"/>
      <c r="AGQ24" s="103"/>
      <c r="AGR24" s="103"/>
      <c r="AGS24" s="103"/>
      <c r="AGT24" s="103"/>
      <c r="AGU24" s="103"/>
      <c r="AGV24" s="103"/>
      <c r="AGW24" s="103"/>
      <c r="AGX24" s="103"/>
      <c r="AGY24" s="103"/>
      <c r="AGZ24" s="103"/>
      <c r="AHA24" s="103"/>
      <c r="AHB24" s="103"/>
      <c r="AHC24" s="103"/>
      <c r="AHD24" s="103"/>
      <c r="AHE24" s="103"/>
      <c r="AHF24" s="103"/>
      <c r="AHG24" s="103"/>
      <c r="AHH24" s="103"/>
      <c r="AHI24" s="103"/>
      <c r="AHJ24" s="103"/>
      <c r="AHK24" s="103"/>
      <c r="AHL24" s="103"/>
      <c r="AHM24" s="103"/>
      <c r="AHN24" s="103"/>
      <c r="AHO24" s="103"/>
      <c r="AHP24" s="103"/>
      <c r="AHQ24" s="103"/>
      <c r="AHR24" s="103"/>
      <c r="AHS24" s="103"/>
      <c r="AHT24" s="103"/>
      <c r="AHU24" s="103"/>
      <c r="AHV24" s="103"/>
      <c r="AHW24" s="103"/>
      <c r="AHX24" s="103"/>
      <c r="AHY24" s="103"/>
      <c r="AHZ24" s="103"/>
      <c r="AIA24" s="103"/>
      <c r="AIB24" s="103"/>
      <c r="AIC24" s="103"/>
      <c r="AID24" s="103"/>
      <c r="AIE24" s="103"/>
      <c r="AIF24" s="103"/>
      <c r="AIG24" s="103"/>
      <c r="AIH24" s="103"/>
      <c r="AII24" s="103"/>
      <c r="AIJ24" s="103"/>
      <c r="AIK24" s="103"/>
      <c r="AIL24" s="103"/>
      <c r="AIM24" s="103"/>
      <c r="AIN24" s="103"/>
      <c r="AIO24" s="103"/>
      <c r="AIP24" s="103"/>
      <c r="AIQ24" s="103"/>
      <c r="AIR24" s="103"/>
      <c r="AIS24" s="103"/>
      <c r="AIT24" s="103"/>
      <c r="AIU24" s="103"/>
      <c r="AIV24" s="103"/>
      <c r="AIW24" s="103"/>
      <c r="AIX24" s="103"/>
      <c r="AIY24" s="103"/>
      <c r="AIZ24" s="103"/>
      <c r="AJA24" s="103"/>
      <c r="AJB24" s="103"/>
      <c r="AJC24" s="103"/>
      <c r="AJD24" s="103"/>
      <c r="AJE24" s="103"/>
      <c r="AJF24" s="103"/>
      <c r="AJG24" s="103"/>
      <c r="AJH24" s="103"/>
      <c r="AJI24" s="103"/>
      <c r="AJJ24" s="103"/>
      <c r="AJK24" s="103"/>
      <c r="AJL24" s="103"/>
      <c r="AJM24" s="103"/>
      <c r="AJN24" s="103"/>
      <c r="AJO24" s="103"/>
      <c r="AJP24" s="103"/>
      <c r="AJQ24" s="103"/>
      <c r="AJR24" s="103"/>
      <c r="AJS24" s="103"/>
      <c r="AJT24" s="103"/>
      <c r="AJU24" s="103"/>
      <c r="AJV24" s="103"/>
      <c r="AJW24" s="103"/>
      <c r="AJX24" s="103"/>
      <c r="AJY24" s="103"/>
      <c r="AJZ24" s="103"/>
      <c r="AKA24" s="103"/>
      <c r="AKB24" s="103"/>
      <c r="AKC24" s="103"/>
      <c r="AKD24" s="103"/>
      <c r="AKE24" s="103"/>
      <c r="AKF24" s="103"/>
      <c r="AKG24" s="103"/>
      <c r="AKH24" s="103"/>
      <c r="AKI24" s="103"/>
      <c r="AKJ24" s="103"/>
      <c r="AKK24" s="103"/>
      <c r="AKL24" s="103"/>
      <c r="AKM24" s="103"/>
      <c r="AKN24" s="103"/>
      <c r="AKO24" s="103"/>
      <c r="AKP24" s="103"/>
      <c r="AKQ24" s="103"/>
      <c r="AKR24" s="103"/>
      <c r="AKS24" s="103"/>
      <c r="AKT24" s="103"/>
      <c r="AKU24" s="103"/>
      <c r="AKV24" s="103"/>
      <c r="AKW24" s="103"/>
      <c r="AKX24" s="103"/>
      <c r="AKY24" s="103"/>
      <c r="AKZ24" s="103"/>
      <c r="ALA24" s="103"/>
      <c r="ALB24" s="103"/>
      <c r="ALC24" s="103"/>
      <c r="ALD24" s="103"/>
      <c r="ALE24" s="103"/>
      <c r="ALF24" s="103"/>
      <c r="ALG24" s="103"/>
      <c r="ALH24" s="103"/>
      <c r="ALI24" s="103"/>
      <c r="ALJ24" s="103"/>
      <c r="ALK24" s="103"/>
      <c r="ALL24" s="103"/>
      <c r="ALM24" s="103"/>
      <c r="ALN24" s="103"/>
      <c r="ALO24" s="103"/>
      <c r="ALP24" s="103"/>
      <c r="ALQ24" s="103"/>
      <c r="ALR24" s="103"/>
      <c r="ALS24" s="103"/>
      <c r="ALT24" s="103"/>
      <c r="ALU24" s="103"/>
      <c r="ALV24" s="103"/>
      <c r="ALW24" s="103"/>
      <c r="ALX24" s="103"/>
      <c r="ALY24" s="103"/>
      <c r="ALZ24" s="103"/>
      <c r="AMA24" s="103"/>
      <c r="AMB24" s="103"/>
      <c r="AMC24" s="103"/>
      <c r="AMD24" s="103"/>
      <c r="AME24" s="103"/>
      <c r="AMF24" s="103"/>
      <c r="AMG24" s="103"/>
      <c r="AMH24" s="103"/>
      <c r="AMI24" s="103"/>
      <c r="AMJ24" s="103"/>
    </row>
    <row r="25" spans="1:1024" s="90" customFormat="1" ht="19.8" hidden="1" customHeight="1" outlineLevel="2">
      <c r="A25" s="84" t="s">
        <v>33</v>
      </c>
      <c r="B25" s="85">
        <v>149579.47</v>
      </c>
      <c r="C25" s="85">
        <v>133099.44</v>
      </c>
      <c r="D25" s="86"/>
      <c r="E25" s="87">
        <v>133099.44</v>
      </c>
      <c r="F25" s="85">
        <v>120458.64</v>
      </c>
      <c r="G25" s="88"/>
      <c r="H25" s="87">
        <v>120458.64</v>
      </c>
      <c r="I25" s="85">
        <v>162220.26999999999</v>
      </c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89"/>
      <c r="DY25" s="89"/>
      <c r="DZ25" s="89"/>
      <c r="EA25" s="89"/>
      <c r="EB25" s="89"/>
      <c r="EC25" s="89"/>
      <c r="ED25" s="89"/>
      <c r="EE25" s="89"/>
      <c r="EF25" s="89"/>
      <c r="EG25" s="89"/>
      <c r="EH25" s="89"/>
      <c r="EI25" s="89"/>
      <c r="EJ25" s="89"/>
      <c r="EK25" s="89"/>
      <c r="EL25" s="89"/>
      <c r="EM25" s="89"/>
      <c r="EN25" s="89"/>
      <c r="EO25" s="89"/>
      <c r="EP25" s="89"/>
      <c r="EQ25" s="89"/>
      <c r="ER25" s="89"/>
      <c r="ES25" s="89"/>
      <c r="ET25" s="89"/>
      <c r="EU25" s="89"/>
      <c r="EV25" s="89"/>
      <c r="EW25" s="89"/>
      <c r="EX25" s="89"/>
      <c r="EY25" s="89"/>
      <c r="EZ25" s="89"/>
      <c r="FA25" s="89"/>
      <c r="FB25" s="89"/>
      <c r="FC25" s="89"/>
      <c r="FD25" s="89"/>
      <c r="FE25" s="89"/>
      <c r="FF25" s="89"/>
      <c r="FG25" s="89"/>
      <c r="FH25" s="89"/>
      <c r="FI25" s="89"/>
      <c r="FJ25" s="89"/>
      <c r="FK25" s="89"/>
      <c r="FL25" s="89"/>
      <c r="FM25" s="89"/>
      <c r="FN25" s="89"/>
      <c r="FO25" s="89"/>
      <c r="FP25" s="89"/>
      <c r="FQ25" s="89"/>
      <c r="FR25" s="89"/>
      <c r="FS25" s="89"/>
      <c r="FT25" s="89"/>
      <c r="FU25" s="89"/>
      <c r="FV25" s="89"/>
      <c r="FW25" s="89"/>
      <c r="FX25" s="89"/>
      <c r="FY25" s="89"/>
      <c r="FZ25" s="89"/>
      <c r="GA25" s="89"/>
      <c r="GB25" s="89"/>
      <c r="GC25" s="89"/>
      <c r="GD25" s="89"/>
      <c r="GE25" s="89"/>
      <c r="GF25" s="89"/>
      <c r="GG25" s="89"/>
      <c r="GH25" s="89"/>
      <c r="GI25" s="89"/>
      <c r="GJ25" s="89"/>
      <c r="GK25" s="89"/>
      <c r="GL25" s="89"/>
      <c r="GM25" s="89"/>
      <c r="GN25" s="89"/>
      <c r="GO25" s="89"/>
      <c r="GP25" s="89"/>
      <c r="GQ25" s="89"/>
      <c r="GR25" s="89"/>
      <c r="GS25" s="89"/>
      <c r="GT25" s="89"/>
      <c r="GU25" s="89"/>
      <c r="GV25" s="89"/>
      <c r="GW25" s="89"/>
      <c r="GX25" s="89"/>
      <c r="GY25" s="89"/>
      <c r="GZ25" s="89"/>
      <c r="HA25" s="89"/>
      <c r="HB25" s="89"/>
      <c r="HC25" s="89"/>
      <c r="HD25" s="89"/>
      <c r="HE25" s="89"/>
      <c r="HF25" s="89"/>
      <c r="HG25" s="89"/>
      <c r="HH25" s="89"/>
      <c r="HI25" s="89"/>
      <c r="HJ25" s="89"/>
      <c r="HK25" s="89"/>
      <c r="HL25" s="89"/>
      <c r="HM25" s="89"/>
      <c r="HN25" s="89"/>
      <c r="HO25" s="89"/>
      <c r="HP25" s="89"/>
      <c r="HQ25" s="89"/>
      <c r="HR25" s="89"/>
      <c r="HS25" s="89"/>
      <c r="HT25" s="89"/>
      <c r="HU25" s="89"/>
      <c r="HV25" s="89"/>
      <c r="HW25" s="89"/>
      <c r="HX25" s="89"/>
      <c r="HY25" s="89"/>
      <c r="HZ25" s="89"/>
      <c r="IA25" s="89"/>
      <c r="IB25" s="89"/>
      <c r="IC25" s="89"/>
      <c r="ID25" s="89"/>
      <c r="IE25" s="89"/>
      <c r="IF25" s="89"/>
      <c r="IG25" s="89"/>
      <c r="IH25" s="89"/>
      <c r="II25" s="89"/>
      <c r="IJ25" s="89"/>
      <c r="IK25" s="89"/>
      <c r="IL25" s="89"/>
      <c r="IM25" s="89"/>
      <c r="IN25" s="89"/>
      <c r="IO25" s="89"/>
      <c r="IP25" s="89"/>
      <c r="IQ25" s="89"/>
      <c r="IR25" s="89"/>
      <c r="IS25" s="89"/>
      <c r="IT25" s="89"/>
      <c r="IU25" s="89"/>
      <c r="IV25" s="89"/>
      <c r="IW25" s="89"/>
      <c r="IX25" s="89"/>
      <c r="IY25" s="89"/>
      <c r="IZ25" s="89"/>
      <c r="JA25" s="89"/>
      <c r="JB25" s="89"/>
      <c r="JC25" s="89"/>
      <c r="JD25" s="89"/>
      <c r="JE25" s="89"/>
      <c r="JF25" s="89"/>
      <c r="JG25" s="89"/>
      <c r="JH25" s="89"/>
      <c r="JI25" s="89"/>
      <c r="JJ25" s="89"/>
      <c r="JK25" s="89"/>
      <c r="JL25" s="89"/>
      <c r="JM25" s="89"/>
      <c r="JN25" s="89"/>
      <c r="JO25" s="89"/>
      <c r="JP25" s="89"/>
      <c r="JQ25" s="89"/>
      <c r="JR25" s="89"/>
      <c r="JS25" s="89"/>
      <c r="JT25" s="89"/>
      <c r="JU25" s="89"/>
      <c r="JV25" s="89"/>
      <c r="JW25" s="89"/>
      <c r="JX25" s="89"/>
      <c r="JY25" s="89"/>
      <c r="JZ25" s="89"/>
      <c r="KA25" s="89"/>
      <c r="KB25" s="89"/>
      <c r="KC25" s="89"/>
      <c r="KD25" s="89"/>
      <c r="KE25" s="89"/>
      <c r="KF25" s="89"/>
      <c r="KG25" s="89"/>
      <c r="KH25" s="89"/>
      <c r="KI25" s="89"/>
      <c r="KJ25" s="89"/>
      <c r="KK25" s="89"/>
      <c r="KL25" s="89"/>
      <c r="KM25" s="89"/>
      <c r="KN25" s="89"/>
      <c r="KO25" s="89"/>
      <c r="KP25" s="89"/>
      <c r="KQ25" s="89"/>
      <c r="KR25" s="89"/>
      <c r="KS25" s="89"/>
      <c r="KT25" s="89"/>
      <c r="KU25" s="89"/>
      <c r="KV25" s="89"/>
      <c r="KW25" s="89"/>
      <c r="KX25" s="89"/>
      <c r="KY25" s="89"/>
      <c r="KZ25" s="89"/>
      <c r="LA25" s="89"/>
      <c r="LB25" s="89"/>
      <c r="LC25" s="89"/>
      <c r="LD25" s="89"/>
      <c r="LE25" s="89"/>
      <c r="LF25" s="89"/>
      <c r="LG25" s="89"/>
      <c r="LH25" s="89"/>
      <c r="LI25" s="89"/>
      <c r="LJ25" s="89"/>
      <c r="LK25" s="89"/>
      <c r="LL25" s="89"/>
      <c r="LM25" s="89"/>
      <c r="LN25" s="89"/>
      <c r="LO25" s="89"/>
      <c r="LP25" s="89"/>
      <c r="LQ25" s="89"/>
      <c r="LR25" s="89"/>
      <c r="LS25" s="89"/>
      <c r="LT25" s="89"/>
      <c r="LU25" s="89"/>
      <c r="LV25" s="89"/>
      <c r="LW25" s="89"/>
      <c r="LX25" s="89"/>
      <c r="LY25" s="89"/>
      <c r="LZ25" s="89"/>
      <c r="MA25" s="89"/>
      <c r="MB25" s="89"/>
      <c r="MC25" s="89"/>
      <c r="MD25" s="89"/>
      <c r="ME25" s="89"/>
      <c r="MF25" s="89"/>
      <c r="MG25" s="89"/>
      <c r="MH25" s="89"/>
      <c r="MI25" s="89"/>
      <c r="MJ25" s="89"/>
      <c r="MK25" s="89"/>
      <c r="ML25" s="89"/>
      <c r="MM25" s="89"/>
      <c r="MN25" s="89"/>
      <c r="MO25" s="89"/>
      <c r="MP25" s="89"/>
      <c r="MQ25" s="89"/>
      <c r="MR25" s="89"/>
      <c r="MS25" s="89"/>
      <c r="MT25" s="89"/>
      <c r="MU25" s="89"/>
      <c r="MV25" s="89"/>
      <c r="MW25" s="89"/>
      <c r="MX25" s="89"/>
      <c r="MY25" s="89"/>
      <c r="MZ25" s="89"/>
      <c r="NA25" s="89"/>
      <c r="NB25" s="89"/>
      <c r="NC25" s="89"/>
      <c r="ND25" s="89"/>
      <c r="NE25" s="89"/>
      <c r="NF25" s="89"/>
      <c r="NG25" s="89"/>
      <c r="NH25" s="89"/>
      <c r="NI25" s="89"/>
      <c r="NJ25" s="89"/>
      <c r="NK25" s="89"/>
      <c r="NL25" s="89"/>
      <c r="NM25" s="89"/>
      <c r="NN25" s="89"/>
      <c r="NO25" s="89"/>
      <c r="NP25" s="89"/>
      <c r="NQ25" s="89"/>
      <c r="NR25" s="89"/>
      <c r="NS25" s="89"/>
      <c r="NT25" s="89"/>
      <c r="NU25" s="89"/>
      <c r="NV25" s="89"/>
      <c r="NW25" s="89"/>
      <c r="NX25" s="89"/>
      <c r="NY25" s="89"/>
      <c r="NZ25" s="89"/>
      <c r="OA25" s="89"/>
      <c r="OB25" s="89"/>
      <c r="OC25" s="89"/>
      <c r="OD25" s="89"/>
      <c r="OE25" s="89"/>
      <c r="OF25" s="89"/>
      <c r="OG25" s="89"/>
      <c r="OH25" s="89"/>
      <c r="OI25" s="89"/>
      <c r="OJ25" s="89"/>
      <c r="OK25" s="89"/>
      <c r="OL25" s="89"/>
      <c r="OM25" s="89"/>
      <c r="ON25" s="89"/>
      <c r="OO25" s="89"/>
      <c r="OP25" s="89"/>
      <c r="OQ25" s="89"/>
      <c r="OR25" s="89"/>
      <c r="OS25" s="89"/>
      <c r="OT25" s="89"/>
      <c r="OU25" s="89"/>
      <c r="OV25" s="89"/>
      <c r="OW25" s="89"/>
      <c r="OX25" s="89"/>
      <c r="OY25" s="89"/>
      <c r="OZ25" s="89"/>
      <c r="PA25" s="89"/>
      <c r="PB25" s="89"/>
      <c r="PC25" s="89"/>
      <c r="PD25" s="89"/>
      <c r="PE25" s="89"/>
      <c r="PF25" s="89"/>
      <c r="PG25" s="89"/>
      <c r="PH25" s="89"/>
      <c r="PI25" s="89"/>
      <c r="PJ25" s="89"/>
      <c r="PK25" s="89"/>
      <c r="PL25" s="89"/>
      <c r="PM25" s="89"/>
      <c r="PN25" s="89"/>
      <c r="PO25" s="89"/>
      <c r="PP25" s="89"/>
      <c r="PQ25" s="89"/>
      <c r="PR25" s="89"/>
      <c r="PS25" s="89"/>
      <c r="PT25" s="89"/>
      <c r="PU25" s="89"/>
      <c r="PV25" s="89"/>
      <c r="PW25" s="89"/>
      <c r="PX25" s="89"/>
      <c r="PY25" s="89"/>
      <c r="PZ25" s="89"/>
      <c r="QA25" s="89"/>
      <c r="QB25" s="89"/>
      <c r="QC25" s="89"/>
      <c r="QD25" s="89"/>
      <c r="QE25" s="89"/>
      <c r="QF25" s="89"/>
      <c r="QG25" s="89"/>
      <c r="QH25" s="89"/>
      <c r="QI25" s="89"/>
      <c r="QJ25" s="89"/>
      <c r="QK25" s="89"/>
      <c r="QL25" s="89"/>
      <c r="QM25" s="89"/>
      <c r="QN25" s="89"/>
      <c r="QO25" s="89"/>
      <c r="QP25" s="89"/>
      <c r="QQ25" s="89"/>
      <c r="QR25" s="89"/>
      <c r="QS25" s="89"/>
      <c r="QT25" s="89"/>
      <c r="QU25" s="89"/>
      <c r="QV25" s="89"/>
      <c r="QW25" s="89"/>
      <c r="QX25" s="89"/>
      <c r="QY25" s="89"/>
      <c r="QZ25" s="89"/>
      <c r="RA25" s="89"/>
      <c r="RB25" s="89"/>
      <c r="RC25" s="89"/>
      <c r="RD25" s="89"/>
      <c r="RE25" s="89"/>
      <c r="RF25" s="89"/>
      <c r="RG25" s="89"/>
      <c r="RH25" s="89"/>
      <c r="RI25" s="89"/>
      <c r="RJ25" s="89"/>
      <c r="RK25" s="89"/>
      <c r="RL25" s="89"/>
      <c r="RM25" s="89"/>
      <c r="RN25" s="89"/>
      <c r="RO25" s="89"/>
      <c r="RP25" s="89"/>
      <c r="RQ25" s="89"/>
      <c r="RR25" s="89"/>
      <c r="RS25" s="89"/>
      <c r="RT25" s="89"/>
      <c r="RU25" s="89"/>
      <c r="RV25" s="89"/>
      <c r="RW25" s="89"/>
      <c r="RX25" s="89"/>
      <c r="RY25" s="89"/>
      <c r="RZ25" s="89"/>
      <c r="SA25" s="89"/>
      <c r="SB25" s="89"/>
      <c r="SC25" s="89"/>
      <c r="SD25" s="89"/>
      <c r="SE25" s="89"/>
      <c r="SF25" s="89"/>
      <c r="SG25" s="89"/>
      <c r="SH25" s="89"/>
      <c r="SI25" s="89"/>
      <c r="SJ25" s="89"/>
      <c r="SK25" s="89"/>
      <c r="SL25" s="89"/>
      <c r="SM25" s="89"/>
      <c r="SN25" s="89"/>
      <c r="SO25" s="89"/>
      <c r="SP25" s="89"/>
      <c r="SQ25" s="89"/>
      <c r="SR25" s="89"/>
      <c r="SS25" s="89"/>
      <c r="ST25" s="89"/>
      <c r="SU25" s="89"/>
      <c r="SV25" s="89"/>
      <c r="SW25" s="89"/>
      <c r="SX25" s="89"/>
      <c r="SY25" s="89"/>
      <c r="SZ25" s="89"/>
      <c r="TA25" s="89"/>
      <c r="TB25" s="89"/>
      <c r="TC25" s="89"/>
      <c r="TD25" s="89"/>
      <c r="TE25" s="89"/>
      <c r="TF25" s="89"/>
      <c r="TG25" s="89"/>
      <c r="TH25" s="89"/>
      <c r="TI25" s="89"/>
      <c r="TJ25" s="89"/>
      <c r="TK25" s="89"/>
      <c r="TL25" s="89"/>
      <c r="TM25" s="89"/>
      <c r="TN25" s="89"/>
      <c r="TO25" s="89"/>
      <c r="TP25" s="89"/>
      <c r="TQ25" s="89"/>
      <c r="TR25" s="89"/>
      <c r="TS25" s="89"/>
      <c r="TT25" s="89"/>
      <c r="TU25" s="89"/>
      <c r="TV25" s="89"/>
      <c r="TW25" s="89"/>
      <c r="TX25" s="89"/>
      <c r="TY25" s="89"/>
      <c r="TZ25" s="89"/>
      <c r="UA25" s="89"/>
      <c r="UB25" s="89"/>
      <c r="UC25" s="89"/>
      <c r="UD25" s="89"/>
      <c r="UE25" s="89"/>
      <c r="UF25" s="89"/>
      <c r="UG25" s="89"/>
      <c r="UH25" s="89"/>
      <c r="UI25" s="89"/>
      <c r="UJ25" s="89"/>
      <c r="UK25" s="89"/>
      <c r="UL25" s="89"/>
      <c r="UM25" s="89"/>
      <c r="UN25" s="89"/>
      <c r="UO25" s="89"/>
      <c r="UP25" s="89"/>
      <c r="UQ25" s="89"/>
      <c r="UR25" s="89"/>
      <c r="US25" s="89"/>
      <c r="UT25" s="89"/>
      <c r="UU25" s="89"/>
      <c r="UV25" s="89"/>
      <c r="UW25" s="89"/>
      <c r="UX25" s="89"/>
      <c r="UY25" s="89"/>
      <c r="UZ25" s="89"/>
      <c r="VA25" s="89"/>
      <c r="VB25" s="89"/>
      <c r="VC25" s="89"/>
      <c r="VD25" s="89"/>
      <c r="VE25" s="89"/>
      <c r="VF25" s="89"/>
      <c r="VG25" s="89"/>
      <c r="VH25" s="89"/>
      <c r="VI25" s="89"/>
      <c r="VJ25" s="89"/>
      <c r="VK25" s="89"/>
      <c r="VL25" s="89"/>
      <c r="VM25" s="89"/>
      <c r="VN25" s="89"/>
      <c r="VO25" s="89"/>
      <c r="VP25" s="89"/>
      <c r="VQ25" s="89"/>
      <c r="VR25" s="89"/>
      <c r="VS25" s="89"/>
      <c r="VT25" s="89"/>
      <c r="VU25" s="89"/>
      <c r="VV25" s="89"/>
      <c r="VW25" s="89"/>
      <c r="VX25" s="89"/>
      <c r="VY25" s="89"/>
      <c r="VZ25" s="89"/>
      <c r="WA25" s="89"/>
      <c r="WB25" s="89"/>
      <c r="WC25" s="89"/>
      <c r="WD25" s="89"/>
      <c r="WE25" s="89"/>
      <c r="WF25" s="89"/>
      <c r="WG25" s="89"/>
      <c r="WH25" s="89"/>
      <c r="WI25" s="89"/>
      <c r="WJ25" s="89"/>
      <c r="WK25" s="89"/>
      <c r="WL25" s="89"/>
      <c r="WM25" s="89"/>
      <c r="WN25" s="89"/>
      <c r="WO25" s="89"/>
      <c r="WP25" s="89"/>
      <c r="WQ25" s="89"/>
      <c r="WR25" s="89"/>
      <c r="WS25" s="89"/>
      <c r="WT25" s="89"/>
      <c r="WU25" s="89"/>
      <c r="WV25" s="89"/>
      <c r="WW25" s="89"/>
      <c r="WX25" s="89"/>
      <c r="WY25" s="89"/>
      <c r="WZ25" s="89"/>
      <c r="XA25" s="89"/>
      <c r="XB25" s="89"/>
      <c r="XC25" s="89"/>
      <c r="XD25" s="89"/>
      <c r="XE25" s="89"/>
      <c r="XF25" s="89"/>
      <c r="XG25" s="89"/>
      <c r="XH25" s="89"/>
      <c r="XI25" s="89"/>
      <c r="XJ25" s="89"/>
      <c r="XK25" s="89"/>
      <c r="XL25" s="89"/>
      <c r="XM25" s="89"/>
      <c r="XN25" s="89"/>
      <c r="XO25" s="89"/>
      <c r="XP25" s="89"/>
      <c r="XQ25" s="89"/>
      <c r="XR25" s="89"/>
      <c r="XS25" s="89"/>
      <c r="XT25" s="89"/>
      <c r="XU25" s="89"/>
      <c r="XV25" s="89"/>
      <c r="XW25" s="89"/>
      <c r="XX25" s="89"/>
      <c r="XY25" s="89"/>
      <c r="XZ25" s="89"/>
      <c r="YA25" s="89"/>
      <c r="YB25" s="89"/>
      <c r="YC25" s="89"/>
      <c r="YD25" s="89"/>
      <c r="YE25" s="89"/>
      <c r="YF25" s="89"/>
      <c r="YG25" s="89"/>
      <c r="YH25" s="89"/>
      <c r="YI25" s="89"/>
      <c r="YJ25" s="89"/>
      <c r="YK25" s="89"/>
      <c r="YL25" s="89"/>
      <c r="YM25" s="89"/>
      <c r="YN25" s="89"/>
      <c r="YO25" s="89"/>
      <c r="YP25" s="89"/>
      <c r="YQ25" s="89"/>
      <c r="YR25" s="89"/>
      <c r="YS25" s="89"/>
      <c r="YT25" s="89"/>
      <c r="YU25" s="89"/>
      <c r="YV25" s="89"/>
      <c r="YW25" s="89"/>
      <c r="YX25" s="89"/>
      <c r="YY25" s="89"/>
      <c r="YZ25" s="89"/>
      <c r="ZA25" s="89"/>
      <c r="ZB25" s="89"/>
      <c r="ZC25" s="89"/>
      <c r="ZD25" s="89"/>
      <c r="ZE25" s="89"/>
      <c r="ZF25" s="89"/>
      <c r="ZG25" s="89"/>
      <c r="ZH25" s="89"/>
      <c r="ZI25" s="89"/>
      <c r="ZJ25" s="89"/>
      <c r="ZK25" s="89"/>
      <c r="ZL25" s="89"/>
      <c r="ZM25" s="89"/>
      <c r="ZN25" s="89"/>
      <c r="ZO25" s="89"/>
      <c r="ZP25" s="89"/>
      <c r="ZQ25" s="89"/>
      <c r="ZR25" s="89"/>
      <c r="ZS25" s="89"/>
      <c r="ZT25" s="89"/>
      <c r="ZU25" s="89"/>
      <c r="ZV25" s="89"/>
      <c r="ZW25" s="89"/>
      <c r="ZX25" s="89"/>
      <c r="ZY25" s="89"/>
      <c r="ZZ25" s="89"/>
      <c r="AAA25" s="89"/>
      <c r="AAB25" s="89"/>
      <c r="AAC25" s="89"/>
      <c r="AAD25" s="89"/>
      <c r="AAE25" s="89"/>
      <c r="AAF25" s="89"/>
      <c r="AAG25" s="89"/>
      <c r="AAH25" s="89"/>
      <c r="AAI25" s="89"/>
      <c r="AAJ25" s="89"/>
      <c r="AAK25" s="89"/>
      <c r="AAL25" s="89"/>
      <c r="AAM25" s="89"/>
      <c r="AAN25" s="89"/>
      <c r="AAO25" s="89"/>
      <c r="AAP25" s="89"/>
      <c r="AAQ25" s="89"/>
      <c r="AAR25" s="89"/>
      <c r="AAS25" s="89"/>
      <c r="AAT25" s="89"/>
      <c r="AAU25" s="89"/>
      <c r="AAV25" s="89"/>
      <c r="AAW25" s="89"/>
      <c r="AAX25" s="89"/>
      <c r="AAY25" s="89"/>
      <c r="AAZ25" s="89"/>
      <c r="ABA25" s="89"/>
      <c r="ABB25" s="89"/>
      <c r="ABC25" s="89"/>
      <c r="ABD25" s="89"/>
      <c r="ABE25" s="89"/>
      <c r="ABF25" s="89"/>
      <c r="ABG25" s="89"/>
      <c r="ABH25" s="89"/>
      <c r="ABI25" s="89"/>
      <c r="ABJ25" s="89"/>
      <c r="ABK25" s="89"/>
      <c r="ABL25" s="89"/>
      <c r="ABM25" s="89"/>
      <c r="ABN25" s="89"/>
      <c r="ABO25" s="89"/>
      <c r="ABP25" s="89"/>
      <c r="ABQ25" s="89"/>
      <c r="ABR25" s="89"/>
      <c r="ABS25" s="89"/>
      <c r="ABT25" s="89"/>
      <c r="ABU25" s="89"/>
      <c r="ABV25" s="89"/>
      <c r="ABW25" s="89"/>
      <c r="ABX25" s="89"/>
      <c r="ABY25" s="89"/>
      <c r="ABZ25" s="89"/>
      <c r="ACA25" s="89"/>
      <c r="ACB25" s="89"/>
      <c r="ACC25" s="89"/>
      <c r="ACD25" s="89"/>
      <c r="ACE25" s="89"/>
      <c r="ACF25" s="89"/>
      <c r="ACG25" s="89"/>
      <c r="ACH25" s="89"/>
      <c r="ACI25" s="89"/>
      <c r="ACJ25" s="89"/>
      <c r="ACK25" s="89"/>
      <c r="ACL25" s="89"/>
      <c r="ACM25" s="89"/>
      <c r="ACN25" s="89"/>
      <c r="ACO25" s="89"/>
      <c r="ACP25" s="89"/>
      <c r="ACQ25" s="89"/>
      <c r="ACR25" s="89"/>
      <c r="ACS25" s="89"/>
      <c r="ACT25" s="89"/>
      <c r="ACU25" s="89"/>
      <c r="ACV25" s="89"/>
      <c r="ACW25" s="89"/>
      <c r="ACX25" s="89"/>
      <c r="ACY25" s="89"/>
      <c r="ACZ25" s="89"/>
      <c r="ADA25" s="89"/>
      <c r="ADB25" s="89"/>
      <c r="ADC25" s="89"/>
      <c r="ADD25" s="89"/>
      <c r="ADE25" s="89"/>
      <c r="ADF25" s="89"/>
      <c r="ADG25" s="89"/>
      <c r="ADH25" s="89"/>
      <c r="ADI25" s="89"/>
      <c r="ADJ25" s="89"/>
      <c r="ADK25" s="89"/>
      <c r="ADL25" s="89"/>
      <c r="ADM25" s="89"/>
      <c r="ADN25" s="89"/>
      <c r="ADO25" s="89"/>
      <c r="ADP25" s="89"/>
      <c r="ADQ25" s="89"/>
      <c r="ADR25" s="89"/>
      <c r="ADS25" s="89"/>
      <c r="ADT25" s="89"/>
      <c r="ADU25" s="89"/>
      <c r="ADV25" s="89"/>
      <c r="ADW25" s="89"/>
      <c r="ADX25" s="89"/>
      <c r="ADY25" s="89"/>
      <c r="ADZ25" s="89"/>
      <c r="AEA25" s="89"/>
      <c r="AEB25" s="89"/>
      <c r="AEC25" s="89"/>
      <c r="AED25" s="89"/>
      <c r="AEE25" s="89"/>
      <c r="AEF25" s="89"/>
      <c r="AEG25" s="89"/>
      <c r="AEH25" s="89"/>
      <c r="AEI25" s="89"/>
      <c r="AEJ25" s="89"/>
      <c r="AEK25" s="89"/>
      <c r="AEL25" s="89"/>
      <c r="AEM25" s="89"/>
      <c r="AEN25" s="89"/>
      <c r="AEO25" s="89"/>
      <c r="AEP25" s="89"/>
      <c r="AEQ25" s="89"/>
      <c r="AER25" s="89"/>
      <c r="AES25" s="89"/>
      <c r="AET25" s="89"/>
      <c r="AEU25" s="89"/>
      <c r="AEV25" s="89"/>
      <c r="AEW25" s="89"/>
      <c r="AEX25" s="89"/>
      <c r="AEY25" s="89"/>
      <c r="AEZ25" s="89"/>
      <c r="AFA25" s="89"/>
      <c r="AFB25" s="89"/>
      <c r="AFC25" s="89"/>
      <c r="AFD25" s="89"/>
      <c r="AFE25" s="89"/>
      <c r="AFF25" s="89"/>
      <c r="AFG25" s="89"/>
      <c r="AFH25" s="89"/>
      <c r="AFI25" s="89"/>
      <c r="AFJ25" s="89"/>
      <c r="AFK25" s="89"/>
      <c r="AFL25" s="89"/>
      <c r="AFM25" s="89"/>
      <c r="AFN25" s="89"/>
      <c r="AFO25" s="89"/>
      <c r="AFP25" s="89"/>
      <c r="AFQ25" s="89"/>
      <c r="AFR25" s="89"/>
      <c r="AFS25" s="89"/>
      <c r="AFT25" s="89"/>
      <c r="AFU25" s="89"/>
      <c r="AFV25" s="89"/>
      <c r="AFW25" s="89"/>
      <c r="AFX25" s="89"/>
      <c r="AFY25" s="89"/>
      <c r="AFZ25" s="89"/>
      <c r="AGA25" s="89"/>
      <c r="AGB25" s="89"/>
      <c r="AGC25" s="89"/>
      <c r="AGD25" s="89"/>
      <c r="AGE25" s="89"/>
      <c r="AGF25" s="89"/>
      <c r="AGG25" s="89"/>
      <c r="AGH25" s="89"/>
      <c r="AGI25" s="89"/>
      <c r="AGJ25" s="89"/>
      <c r="AGK25" s="89"/>
      <c r="AGL25" s="89"/>
      <c r="AGM25" s="89"/>
      <c r="AGN25" s="89"/>
      <c r="AGO25" s="89"/>
      <c r="AGP25" s="89"/>
      <c r="AGQ25" s="89"/>
      <c r="AGR25" s="89"/>
      <c r="AGS25" s="89"/>
      <c r="AGT25" s="89"/>
      <c r="AGU25" s="89"/>
      <c r="AGV25" s="89"/>
      <c r="AGW25" s="89"/>
      <c r="AGX25" s="89"/>
      <c r="AGY25" s="89"/>
      <c r="AGZ25" s="89"/>
      <c r="AHA25" s="89"/>
      <c r="AHB25" s="89"/>
      <c r="AHC25" s="89"/>
      <c r="AHD25" s="89"/>
      <c r="AHE25" s="89"/>
      <c r="AHF25" s="89"/>
      <c r="AHG25" s="89"/>
      <c r="AHH25" s="89"/>
      <c r="AHI25" s="89"/>
      <c r="AHJ25" s="89"/>
      <c r="AHK25" s="89"/>
      <c r="AHL25" s="89"/>
      <c r="AHM25" s="89"/>
      <c r="AHN25" s="89"/>
      <c r="AHO25" s="89"/>
      <c r="AHP25" s="89"/>
      <c r="AHQ25" s="89"/>
      <c r="AHR25" s="89"/>
      <c r="AHS25" s="89"/>
      <c r="AHT25" s="89"/>
      <c r="AHU25" s="89"/>
      <c r="AHV25" s="89"/>
      <c r="AHW25" s="89"/>
      <c r="AHX25" s="89"/>
      <c r="AHY25" s="89"/>
      <c r="AHZ25" s="89"/>
      <c r="AIA25" s="89"/>
      <c r="AIB25" s="89"/>
      <c r="AIC25" s="89"/>
      <c r="AID25" s="89"/>
      <c r="AIE25" s="89"/>
      <c r="AIF25" s="89"/>
      <c r="AIG25" s="89"/>
      <c r="AIH25" s="89"/>
      <c r="AII25" s="89"/>
      <c r="AIJ25" s="89"/>
      <c r="AIK25" s="89"/>
      <c r="AIL25" s="89"/>
      <c r="AIM25" s="89"/>
      <c r="AIN25" s="89"/>
      <c r="AIO25" s="89"/>
      <c r="AIP25" s="89"/>
      <c r="AIQ25" s="89"/>
      <c r="AIR25" s="89"/>
      <c r="AIS25" s="89"/>
      <c r="AIT25" s="89"/>
      <c r="AIU25" s="89"/>
      <c r="AIV25" s="89"/>
      <c r="AIW25" s="89"/>
      <c r="AIX25" s="89"/>
      <c r="AIY25" s="89"/>
      <c r="AIZ25" s="89"/>
      <c r="AJA25" s="89"/>
      <c r="AJB25" s="89"/>
      <c r="AJC25" s="89"/>
      <c r="AJD25" s="89"/>
      <c r="AJE25" s="89"/>
      <c r="AJF25" s="89"/>
      <c r="AJG25" s="89"/>
      <c r="AJH25" s="89"/>
      <c r="AJI25" s="89"/>
      <c r="AJJ25" s="89"/>
      <c r="AJK25" s="89"/>
      <c r="AJL25" s="89"/>
      <c r="AJM25" s="89"/>
      <c r="AJN25" s="89"/>
      <c r="AJO25" s="89"/>
      <c r="AJP25" s="89"/>
      <c r="AJQ25" s="89"/>
      <c r="AJR25" s="89"/>
      <c r="AJS25" s="89"/>
      <c r="AJT25" s="89"/>
      <c r="AJU25" s="89"/>
      <c r="AJV25" s="89"/>
      <c r="AJW25" s="89"/>
      <c r="AJX25" s="89"/>
      <c r="AJY25" s="89"/>
      <c r="AJZ25" s="89"/>
      <c r="AKA25" s="89"/>
      <c r="AKB25" s="89"/>
      <c r="AKC25" s="89"/>
      <c r="AKD25" s="89"/>
      <c r="AKE25" s="89"/>
      <c r="AKF25" s="89"/>
      <c r="AKG25" s="89"/>
      <c r="AKH25" s="89"/>
      <c r="AKI25" s="89"/>
      <c r="AKJ25" s="89"/>
      <c r="AKK25" s="89"/>
      <c r="AKL25" s="89"/>
      <c r="AKM25" s="89"/>
      <c r="AKN25" s="89"/>
      <c r="AKO25" s="89"/>
      <c r="AKP25" s="89"/>
      <c r="AKQ25" s="89"/>
      <c r="AKR25" s="89"/>
      <c r="AKS25" s="89"/>
      <c r="AKT25" s="89"/>
      <c r="AKU25" s="89"/>
      <c r="AKV25" s="89"/>
      <c r="AKW25" s="89"/>
      <c r="AKX25" s="89"/>
      <c r="AKY25" s="89"/>
      <c r="AKZ25" s="89"/>
      <c r="ALA25" s="89"/>
      <c r="ALB25" s="89"/>
      <c r="ALC25" s="89"/>
      <c r="ALD25" s="89"/>
      <c r="ALE25" s="89"/>
      <c r="ALF25" s="89"/>
      <c r="ALG25" s="89"/>
      <c r="ALH25" s="89"/>
      <c r="ALI25" s="89"/>
      <c r="ALJ25" s="89"/>
      <c r="ALK25" s="89"/>
      <c r="ALL25" s="89"/>
      <c r="ALM25" s="89"/>
      <c r="ALN25" s="89"/>
      <c r="ALO25" s="89"/>
      <c r="ALP25" s="89"/>
      <c r="ALQ25" s="89"/>
      <c r="ALR25" s="89"/>
      <c r="ALS25" s="89"/>
      <c r="ALT25" s="89"/>
      <c r="ALU25" s="89"/>
      <c r="ALV25" s="89"/>
      <c r="ALW25" s="89"/>
      <c r="ALX25" s="89"/>
      <c r="ALY25" s="89"/>
      <c r="ALZ25" s="89"/>
      <c r="AMA25" s="89"/>
      <c r="AMB25" s="89"/>
      <c r="AMC25" s="89"/>
      <c r="AMD25" s="89"/>
      <c r="AME25" s="89"/>
      <c r="AMF25" s="89"/>
      <c r="AMG25" s="89"/>
      <c r="AMH25" s="89"/>
      <c r="AMI25" s="89"/>
      <c r="AMJ25" s="89"/>
    </row>
    <row r="26" spans="1:1024" s="90" customFormat="1" hidden="1" outlineLevel="2">
      <c r="A26" s="84" t="s">
        <v>34</v>
      </c>
      <c r="B26" s="85">
        <v>94563.53</v>
      </c>
      <c r="C26" s="85">
        <v>85004.76</v>
      </c>
      <c r="D26" s="86"/>
      <c r="E26" s="87">
        <v>85004.76</v>
      </c>
      <c r="F26" s="85">
        <v>77080.5</v>
      </c>
      <c r="G26" s="88"/>
      <c r="H26" s="87">
        <v>77080.5</v>
      </c>
      <c r="I26" s="85">
        <v>102487.79</v>
      </c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89"/>
      <c r="EF26" s="89"/>
      <c r="EG26" s="89"/>
      <c r="EH26" s="89"/>
      <c r="EI26" s="89"/>
      <c r="EJ26" s="89"/>
      <c r="EK26" s="89"/>
      <c r="EL26" s="89"/>
      <c r="EM26" s="89"/>
      <c r="EN26" s="89"/>
      <c r="EO26" s="89"/>
      <c r="EP26" s="89"/>
      <c r="EQ26" s="89"/>
      <c r="ER26" s="89"/>
      <c r="ES26" s="89"/>
      <c r="ET26" s="89"/>
      <c r="EU26" s="89"/>
      <c r="EV26" s="89"/>
      <c r="EW26" s="89"/>
      <c r="EX26" s="89"/>
      <c r="EY26" s="89"/>
      <c r="EZ26" s="89"/>
      <c r="FA26" s="89"/>
      <c r="FB26" s="89"/>
      <c r="FC26" s="89"/>
      <c r="FD26" s="89"/>
      <c r="FE26" s="89"/>
      <c r="FF26" s="89"/>
      <c r="FG26" s="89"/>
      <c r="FH26" s="89"/>
      <c r="FI26" s="89"/>
      <c r="FJ26" s="89"/>
      <c r="FK26" s="89"/>
      <c r="FL26" s="89"/>
      <c r="FM26" s="89"/>
      <c r="FN26" s="89"/>
      <c r="FO26" s="89"/>
      <c r="FP26" s="89"/>
      <c r="FQ26" s="89"/>
      <c r="FR26" s="89"/>
      <c r="FS26" s="89"/>
      <c r="FT26" s="89"/>
      <c r="FU26" s="89"/>
      <c r="FV26" s="89"/>
      <c r="FW26" s="89"/>
      <c r="FX26" s="89"/>
      <c r="FY26" s="89"/>
      <c r="FZ26" s="89"/>
      <c r="GA26" s="89"/>
      <c r="GB26" s="89"/>
      <c r="GC26" s="89"/>
      <c r="GD26" s="89"/>
      <c r="GE26" s="89"/>
      <c r="GF26" s="89"/>
      <c r="GG26" s="89"/>
      <c r="GH26" s="89"/>
      <c r="GI26" s="89"/>
      <c r="GJ26" s="89"/>
      <c r="GK26" s="89"/>
      <c r="GL26" s="89"/>
      <c r="GM26" s="89"/>
      <c r="GN26" s="89"/>
      <c r="GO26" s="89"/>
      <c r="GP26" s="89"/>
      <c r="GQ26" s="89"/>
      <c r="GR26" s="89"/>
      <c r="GS26" s="89"/>
      <c r="GT26" s="89"/>
      <c r="GU26" s="89"/>
      <c r="GV26" s="89"/>
      <c r="GW26" s="89"/>
      <c r="GX26" s="89"/>
      <c r="GY26" s="89"/>
      <c r="GZ26" s="89"/>
      <c r="HA26" s="89"/>
      <c r="HB26" s="89"/>
      <c r="HC26" s="89"/>
      <c r="HD26" s="89"/>
      <c r="HE26" s="89"/>
      <c r="HF26" s="89"/>
      <c r="HG26" s="89"/>
      <c r="HH26" s="89"/>
      <c r="HI26" s="89"/>
      <c r="HJ26" s="89"/>
      <c r="HK26" s="89"/>
      <c r="HL26" s="89"/>
      <c r="HM26" s="89"/>
      <c r="HN26" s="89"/>
      <c r="HO26" s="89"/>
      <c r="HP26" s="89"/>
      <c r="HQ26" s="89"/>
      <c r="HR26" s="89"/>
      <c r="HS26" s="89"/>
      <c r="HT26" s="89"/>
      <c r="HU26" s="89"/>
      <c r="HV26" s="89"/>
      <c r="HW26" s="89"/>
      <c r="HX26" s="89"/>
      <c r="HY26" s="89"/>
      <c r="HZ26" s="89"/>
      <c r="IA26" s="89"/>
      <c r="IB26" s="89"/>
      <c r="IC26" s="89"/>
      <c r="ID26" s="89"/>
      <c r="IE26" s="89"/>
      <c r="IF26" s="89"/>
      <c r="IG26" s="89"/>
      <c r="IH26" s="89"/>
      <c r="II26" s="89"/>
      <c r="IJ26" s="89"/>
      <c r="IK26" s="89"/>
      <c r="IL26" s="89"/>
      <c r="IM26" s="89"/>
      <c r="IN26" s="89"/>
      <c r="IO26" s="89"/>
      <c r="IP26" s="89"/>
      <c r="IQ26" s="89"/>
      <c r="IR26" s="89"/>
      <c r="IS26" s="89"/>
      <c r="IT26" s="89"/>
      <c r="IU26" s="89"/>
      <c r="IV26" s="89"/>
      <c r="IW26" s="89"/>
      <c r="IX26" s="89"/>
      <c r="IY26" s="89"/>
      <c r="IZ26" s="89"/>
      <c r="JA26" s="89"/>
      <c r="JB26" s="89"/>
      <c r="JC26" s="89"/>
      <c r="JD26" s="89"/>
      <c r="JE26" s="89"/>
      <c r="JF26" s="89"/>
      <c r="JG26" s="89"/>
      <c r="JH26" s="89"/>
      <c r="JI26" s="89"/>
      <c r="JJ26" s="89"/>
      <c r="JK26" s="89"/>
      <c r="JL26" s="89"/>
      <c r="JM26" s="89"/>
      <c r="JN26" s="89"/>
      <c r="JO26" s="89"/>
      <c r="JP26" s="89"/>
      <c r="JQ26" s="89"/>
      <c r="JR26" s="89"/>
      <c r="JS26" s="89"/>
      <c r="JT26" s="89"/>
      <c r="JU26" s="89"/>
      <c r="JV26" s="89"/>
      <c r="JW26" s="89"/>
      <c r="JX26" s="89"/>
      <c r="JY26" s="89"/>
      <c r="JZ26" s="89"/>
      <c r="KA26" s="89"/>
      <c r="KB26" s="89"/>
      <c r="KC26" s="89"/>
      <c r="KD26" s="89"/>
      <c r="KE26" s="89"/>
      <c r="KF26" s="89"/>
      <c r="KG26" s="89"/>
      <c r="KH26" s="89"/>
      <c r="KI26" s="89"/>
      <c r="KJ26" s="89"/>
      <c r="KK26" s="89"/>
      <c r="KL26" s="89"/>
      <c r="KM26" s="89"/>
      <c r="KN26" s="89"/>
      <c r="KO26" s="89"/>
      <c r="KP26" s="89"/>
      <c r="KQ26" s="89"/>
      <c r="KR26" s="89"/>
      <c r="KS26" s="89"/>
      <c r="KT26" s="89"/>
      <c r="KU26" s="89"/>
      <c r="KV26" s="89"/>
      <c r="KW26" s="89"/>
      <c r="KX26" s="89"/>
      <c r="KY26" s="89"/>
      <c r="KZ26" s="89"/>
      <c r="LA26" s="89"/>
      <c r="LB26" s="89"/>
      <c r="LC26" s="89"/>
      <c r="LD26" s="89"/>
      <c r="LE26" s="89"/>
      <c r="LF26" s="89"/>
      <c r="LG26" s="89"/>
      <c r="LH26" s="89"/>
      <c r="LI26" s="89"/>
      <c r="LJ26" s="89"/>
      <c r="LK26" s="89"/>
      <c r="LL26" s="89"/>
      <c r="LM26" s="89"/>
      <c r="LN26" s="89"/>
      <c r="LO26" s="89"/>
      <c r="LP26" s="89"/>
      <c r="LQ26" s="89"/>
      <c r="LR26" s="89"/>
      <c r="LS26" s="89"/>
      <c r="LT26" s="89"/>
      <c r="LU26" s="89"/>
      <c r="LV26" s="89"/>
      <c r="LW26" s="89"/>
      <c r="LX26" s="89"/>
      <c r="LY26" s="89"/>
      <c r="LZ26" s="89"/>
      <c r="MA26" s="89"/>
      <c r="MB26" s="89"/>
      <c r="MC26" s="89"/>
      <c r="MD26" s="89"/>
      <c r="ME26" s="89"/>
      <c r="MF26" s="89"/>
      <c r="MG26" s="89"/>
      <c r="MH26" s="89"/>
      <c r="MI26" s="89"/>
      <c r="MJ26" s="89"/>
      <c r="MK26" s="89"/>
      <c r="ML26" s="89"/>
      <c r="MM26" s="89"/>
      <c r="MN26" s="89"/>
      <c r="MO26" s="89"/>
      <c r="MP26" s="89"/>
      <c r="MQ26" s="89"/>
      <c r="MR26" s="89"/>
      <c r="MS26" s="89"/>
      <c r="MT26" s="89"/>
      <c r="MU26" s="89"/>
      <c r="MV26" s="89"/>
      <c r="MW26" s="89"/>
      <c r="MX26" s="89"/>
      <c r="MY26" s="89"/>
      <c r="MZ26" s="89"/>
      <c r="NA26" s="89"/>
      <c r="NB26" s="89"/>
      <c r="NC26" s="89"/>
      <c r="ND26" s="89"/>
      <c r="NE26" s="89"/>
      <c r="NF26" s="89"/>
      <c r="NG26" s="89"/>
      <c r="NH26" s="89"/>
      <c r="NI26" s="89"/>
      <c r="NJ26" s="89"/>
      <c r="NK26" s="89"/>
      <c r="NL26" s="89"/>
      <c r="NM26" s="89"/>
      <c r="NN26" s="89"/>
      <c r="NO26" s="89"/>
      <c r="NP26" s="89"/>
      <c r="NQ26" s="89"/>
      <c r="NR26" s="89"/>
      <c r="NS26" s="89"/>
      <c r="NT26" s="89"/>
      <c r="NU26" s="89"/>
      <c r="NV26" s="89"/>
      <c r="NW26" s="89"/>
      <c r="NX26" s="89"/>
      <c r="NY26" s="89"/>
      <c r="NZ26" s="89"/>
      <c r="OA26" s="89"/>
      <c r="OB26" s="89"/>
      <c r="OC26" s="89"/>
      <c r="OD26" s="89"/>
      <c r="OE26" s="89"/>
      <c r="OF26" s="89"/>
      <c r="OG26" s="89"/>
      <c r="OH26" s="89"/>
      <c r="OI26" s="89"/>
      <c r="OJ26" s="89"/>
      <c r="OK26" s="89"/>
      <c r="OL26" s="89"/>
      <c r="OM26" s="89"/>
      <c r="ON26" s="89"/>
      <c r="OO26" s="89"/>
      <c r="OP26" s="89"/>
      <c r="OQ26" s="89"/>
      <c r="OR26" s="89"/>
      <c r="OS26" s="89"/>
      <c r="OT26" s="89"/>
      <c r="OU26" s="89"/>
      <c r="OV26" s="89"/>
      <c r="OW26" s="89"/>
      <c r="OX26" s="89"/>
      <c r="OY26" s="89"/>
      <c r="OZ26" s="89"/>
      <c r="PA26" s="89"/>
      <c r="PB26" s="89"/>
      <c r="PC26" s="89"/>
      <c r="PD26" s="89"/>
      <c r="PE26" s="89"/>
      <c r="PF26" s="89"/>
      <c r="PG26" s="89"/>
      <c r="PH26" s="89"/>
      <c r="PI26" s="89"/>
      <c r="PJ26" s="89"/>
      <c r="PK26" s="89"/>
      <c r="PL26" s="89"/>
      <c r="PM26" s="89"/>
      <c r="PN26" s="89"/>
      <c r="PO26" s="89"/>
      <c r="PP26" s="89"/>
      <c r="PQ26" s="89"/>
      <c r="PR26" s="89"/>
      <c r="PS26" s="89"/>
      <c r="PT26" s="89"/>
      <c r="PU26" s="89"/>
      <c r="PV26" s="89"/>
      <c r="PW26" s="89"/>
      <c r="PX26" s="89"/>
      <c r="PY26" s="89"/>
      <c r="PZ26" s="89"/>
      <c r="QA26" s="89"/>
      <c r="QB26" s="89"/>
      <c r="QC26" s="89"/>
      <c r="QD26" s="89"/>
      <c r="QE26" s="89"/>
      <c r="QF26" s="89"/>
      <c r="QG26" s="89"/>
      <c r="QH26" s="89"/>
      <c r="QI26" s="89"/>
      <c r="QJ26" s="89"/>
      <c r="QK26" s="89"/>
      <c r="QL26" s="89"/>
      <c r="QM26" s="89"/>
      <c r="QN26" s="89"/>
      <c r="QO26" s="89"/>
      <c r="QP26" s="89"/>
      <c r="QQ26" s="89"/>
      <c r="QR26" s="89"/>
      <c r="QS26" s="89"/>
      <c r="QT26" s="89"/>
      <c r="QU26" s="89"/>
      <c r="QV26" s="89"/>
      <c r="QW26" s="89"/>
      <c r="QX26" s="89"/>
      <c r="QY26" s="89"/>
      <c r="QZ26" s="89"/>
      <c r="RA26" s="89"/>
      <c r="RB26" s="89"/>
      <c r="RC26" s="89"/>
      <c r="RD26" s="89"/>
      <c r="RE26" s="89"/>
      <c r="RF26" s="89"/>
      <c r="RG26" s="89"/>
      <c r="RH26" s="89"/>
      <c r="RI26" s="89"/>
      <c r="RJ26" s="89"/>
      <c r="RK26" s="89"/>
      <c r="RL26" s="89"/>
      <c r="RM26" s="89"/>
      <c r="RN26" s="89"/>
      <c r="RO26" s="89"/>
      <c r="RP26" s="89"/>
      <c r="RQ26" s="89"/>
      <c r="RR26" s="89"/>
      <c r="RS26" s="89"/>
      <c r="RT26" s="89"/>
      <c r="RU26" s="89"/>
      <c r="RV26" s="89"/>
      <c r="RW26" s="89"/>
      <c r="RX26" s="89"/>
      <c r="RY26" s="89"/>
      <c r="RZ26" s="89"/>
      <c r="SA26" s="89"/>
      <c r="SB26" s="89"/>
      <c r="SC26" s="89"/>
      <c r="SD26" s="89"/>
      <c r="SE26" s="89"/>
      <c r="SF26" s="89"/>
      <c r="SG26" s="89"/>
      <c r="SH26" s="89"/>
      <c r="SI26" s="89"/>
      <c r="SJ26" s="89"/>
      <c r="SK26" s="89"/>
      <c r="SL26" s="89"/>
      <c r="SM26" s="89"/>
      <c r="SN26" s="89"/>
      <c r="SO26" s="89"/>
      <c r="SP26" s="89"/>
      <c r="SQ26" s="89"/>
      <c r="SR26" s="89"/>
      <c r="SS26" s="89"/>
      <c r="ST26" s="89"/>
      <c r="SU26" s="89"/>
      <c r="SV26" s="89"/>
      <c r="SW26" s="89"/>
      <c r="SX26" s="89"/>
      <c r="SY26" s="89"/>
      <c r="SZ26" s="89"/>
      <c r="TA26" s="89"/>
      <c r="TB26" s="89"/>
      <c r="TC26" s="89"/>
      <c r="TD26" s="89"/>
      <c r="TE26" s="89"/>
      <c r="TF26" s="89"/>
      <c r="TG26" s="89"/>
      <c r="TH26" s="89"/>
      <c r="TI26" s="89"/>
      <c r="TJ26" s="89"/>
      <c r="TK26" s="89"/>
      <c r="TL26" s="89"/>
      <c r="TM26" s="89"/>
      <c r="TN26" s="89"/>
      <c r="TO26" s="89"/>
      <c r="TP26" s="89"/>
      <c r="TQ26" s="89"/>
      <c r="TR26" s="89"/>
      <c r="TS26" s="89"/>
      <c r="TT26" s="89"/>
      <c r="TU26" s="89"/>
      <c r="TV26" s="89"/>
      <c r="TW26" s="89"/>
      <c r="TX26" s="89"/>
      <c r="TY26" s="89"/>
      <c r="TZ26" s="89"/>
      <c r="UA26" s="89"/>
      <c r="UB26" s="89"/>
      <c r="UC26" s="89"/>
      <c r="UD26" s="89"/>
      <c r="UE26" s="89"/>
      <c r="UF26" s="89"/>
      <c r="UG26" s="89"/>
      <c r="UH26" s="89"/>
      <c r="UI26" s="89"/>
      <c r="UJ26" s="89"/>
      <c r="UK26" s="89"/>
      <c r="UL26" s="89"/>
      <c r="UM26" s="89"/>
      <c r="UN26" s="89"/>
      <c r="UO26" s="89"/>
      <c r="UP26" s="89"/>
      <c r="UQ26" s="89"/>
      <c r="UR26" s="89"/>
      <c r="US26" s="89"/>
      <c r="UT26" s="89"/>
      <c r="UU26" s="89"/>
      <c r="UV26" s="89"/>
      <c r="UW26" s="89"/>
      <c r="UX26" s="89"/>
      <c r="UY26" s="89"/>
      <c r="UZ26" s="89"/>
      <c r="VA26" s="89"/>
      <c r="VB26" s="89"/>
      <c r="VC26" s="89"/>
      <c r="VD26" s="89"/>
      <c r="VE26" s="89"/>
      <c r="VF26" s="89"/>
      <c r="VG26" s="89"/>
      <c r="VH26" s="89"/>
      <c r="VI26" s="89"/>
      <c r="VJ26" s="89"/>
      <c r="VK26" s="89"/>
      <c r="VL26" s="89"/>
      <c r="VM26" s="89"/>
      <c r="VN26" s="89"/>
      <c r="VO26" s="89"/>
      <c r="VP26" s="89"/>
      <c r="VQ26" s="89"/>
      <c r="VR26" s="89"/>
      <c r="VS26" s="89"/>
      <c r="VT26" s="89"/>
      <c r="VU26" s="89"/>
      <c r="VV26" s="89"/>
      <c r="VW26" s="89"/>
      <c r="VX26" s="89"/>
      <c r="VY26" s="89"/>
      <c r="VZ26" s="89"/>
      <c r="WA26" s="89"/>
      <c r="WB26" s="89"/>
      <c r="WC26" s="89"/>
      <c r="WD26" s="89"/>
      <c r="WE26" s="89"/>
      <c r="WF26" s="89"/>
      <c r="WG26" s="89"/>
      <c r="WH26" s="89"/>
      <c r="WI26" s="89"/>
      <c r="WJ26" s="89"/>
      <c r="WK26" s="89"/>
      <c r="WL26" s="89"/>
      <c r="WM26" s="89"/>
      <c r="WN26" s="89"/>
      <c r="WO26" s="89"/>
      <c r="WP26" s="89"/>
      <c r="WQ26" s="89"/>
      <c r="WR26" s="89"/>
      <c r="WS26" s="89"/>
      <c r="WT26" s="89"/>
      <c r="WU26" s="89"/>
      <c r="WV26" s="89"/>
      <c r="WW26" s="89"/>
      <c r="WX26" s="89"/>
      <c r="WY26" s="89"/>
      <c r="WZ26" s="89"/>
      <c r="XA26" s="89"/>
      <c r="XB26" s="89"/>
      <c r="XC26" s="89"/>
      <c r="XD26" s="89"/>
      <c r="XE26" s="89"/>
      <c r="XF26" s="89"/>
      <c r="XG26" s="89"/>
      <c r="XH26" s="89"/>
      <c r="XI26" s="89"/>
      <c r="XJ26" s="89"/>
      <c r="XK26" s="89"/>
      <c r="XL26" s="89"/>
      <c r="XM26" s="89"/>
      <c r="XN26" s="89"/>
      <c r="XO26" s="89"/>
      <c r="XP26" s="89"/>
      <c r="XQ26" s="89"/>
      <c r="XR26" s="89"/>
      <c r="XS26" s="89"/>
      <c r="XT26" s="89"/>
      <c r="XU26" s="89"/>
      <c r="XV26" s="89"/>
      <c r="XW26" s="89"/>
      <c r="XX26" s="89"/>
      <c r="XY26" s="89"/>
      <c r="XZ26" s="89"/>
      <c r="YA26" s="89"/>
      <c r="YB26" s="89"/>
      <c r="YC26" s="89"/>
      <c r="YD26" s="89"/>
      <c r="YE26" s="89"/>
      <c r="YF26" s="89"/>
      <c r="YG26" s="89"/>
      <c r="YH26" s="89"/>
      <c r="YI26" s="89"/>
      <c r="YJ26" s="89"/>
      <c r="YK26" s="89"/>
      <c r="YL26" s="89"/>
      <c r="YM26" s="89"/>
      <c r="YN26" s="89"/>
      <c r="YO26" s="89"/>
      <c r="YP26" s="89"/>
      <c r="YQ26" s="89"/>
      <c r="YR26" s="89"/>
      <c r="YS26" s="89"/>
      <c r="YT26" s="89"/>
      <c r="YU26" s="89"/>
      <c r="YV26" s="89"/>
      <c r="YW26" s="89"/>
      <c r="YX26" s="89"/>
      <c r="YY26" s="89"/>
      <c r="YZ26" s="89"/>
      <c r="ZA26" s="89"/>
      <c r="ZB26" s="89"/>
      <c r="ZC26" s="89"/>
      <c r="ZD26" s="89"/>
      <c r="ZE26" s="89"/>
      <c r="ZF26" s="89"/>
      <c r="ZG26" s="89"/>
      <c r="ZH26" s="89"/>
      <c r="ZI26" s="89"/>
      <c r="ZJ26" s="89"/>
      <c r="ZK26" s="89"/>
      <c r="ZL26" s="89"/>
      <c r="ZM26" s="89"/>
      <c r="ZN26" s="89"/>
      <c r="ZO26" s="89"/>
      <c r="ZP26" s="89"/>
      <c r="ZQ26" s="89"/>
      <c r="ZR26" s="89"/>
      <c r="ZS26" s="89"/>
      <c r="ZT26" s="89"/>
      <c r="ZU26" s="89"/>
      <c r="ZV26" s="89"/>
      <c r="ZW26" s="89"/>
      <c r="ZX26" s="89"/>
      <c r="ZY26" s="89"/>
      <c r="ZZ26" s="89"/>
      <c r="AAA26" s="89"/>
      <c r="AAB26" s="89"/>
      <c r="AAC26" s="89"/>
      <c r="AAD26" s="89"/>
      <c r="AAE26" s="89"/>
      <c r="AAF26" s="89"/>
      <c r="AAG26" s="89"/>
      <c r="AAH26" s="89"/>
      <c r="AAI26" s="89"/>
      <c r="AAJ26" s="89"/>
      <c r="AAK26" s="89"/>
      <c r="AAL26" s="89"/>
      <c r="AAM26" s="89"/>
      <c r="AAN26" s="89"/>
      <c r="AAO26" s="89"/>
      <c r="AAP26" s="89"/>
      <c r="AAQ26" s="89"/>
      <c r="AAR26" s="89"/>
      <c r="AAS26" s="89"/>
      <c r="AAT26" s="89"/>
      <c r="AAU26" s="89"/>
      <c r="AAV26" s="89"/>
      <c r="AAW26" s="89"/>
      <c r="AAX26" s="89"/>
      <c r="AAY26" s="89"/>
      <c r="AAZ26" s="89"/>
      <c r="ABA26" s="89"/>
      <c r="ABB26" s="89"/>
      <c r="ABC26" s="89"/>
      <c r="ABD26" s="89"/>
      <c r="ABE26" s="89"/>
      <c r="ABF26" s="89"/>
      <c r="ABG26" s="89"/>
      <c r="ABH26" s="89"/>
      <c r="ABI26" s="89"/>
      <c r="ABJ26" s="89"/>
      <c r="ABK26" s="89"/>
      <c r="ABL26" s="89"/>
      <c r="ABM26" s="89"/>
      <c r="ABN26" s="89"/>
      <c r="ABO26" s="89"/>
      <c r="ABP26" s="89"/>
      <c r="ABQ26" s="89"/>
      <c r="ABR26" s="89"/>
      <c r="ABS26" s="89"/>
      <c r="ABT26" s="89"/>
      <c r="ABU26" s="89"/>
      <c r="ABV26" s="89"/>
      <c r="ABW26" s="89"/>
      <c r="ABX26" s="89"/>
      <c r="ABY26" s="89"/>
      <c r="ABZ26" s="89"/>
      <c r="ACA26" s="89"/>
      <c r="ACB26" s="89"/>
      <c r="ACC26" s="89"/>
      <c r="ACD26" s="89"/>
      <c r="ACE26" s="89"/>
      <c r="ACF26" s="89"/>
      <c r="ACG26" s="89"/>
      <c r="ACH26" s="89"/>
      <c r="ACI26" s="89"/>
      <c r="ACJ26" s="89"/>
      <c r="ACK26" s="89"/>
      <c r="ACL26" s="89"/>
      <c r="ACM26" s="89"/>
      <c r="ACN26" s="89"/>
      <c r="ACO26" s="89"/>
      <c r="ACP26" s="89"/>
      <c r="ACQ26" s="89"/>
      <c r="ACR26" s="89"/>
      <c r="ACS26" s="89"/>
      <c r="ACT26" s="89"/>
      <c r="ACU26" s="89"/>
      <c r="ACV26" s="89"/>
      <c r="ACW26" s="89"/>
      <c r="ACX26" s="89"/>
      <c r="ACY26" s="89"/>
      <c r="ACZ26" s="89"/>
      <c r="ADA26" s="89"/>
      <c r="ADB26" s="89"/>
      <c r="ADC26" s="89"/>
      <c r="ADD26" s="89"/>
      <c r="ADE26" s="89"/>
      <c r="ADF26" s="89"/>
      <c r="ADG26" s="89"/>
      <c r="ADH26" s="89"/>
      <c r="ADI26" s="89"/>
      <c r="ADJ26" s="89"/>
      <c r="ADK26" s="89"/>
      <c r="ADL26" s="89"/>
      <c r="ADM26" s="89"/>
      <c r="ADN26" s="89"/>
      <c r="ADO26" s="89"/>
      <c r="ADP26" s="89"/>
      <c r="ADQ26" s="89"/>
      <c r="ADR26" s="89"/>
      <c r="ADS26" s="89"/>
      <c r="ADT26" s="89"/>
      <c r="ADU26" s="89"/>
      <c r="ADV26" s="89"/>
      <c r="ADW26" s="89"/>
      <c r="ADX26" s="89"/>
      <c r="ADY26" s="89"/>
      <c r="ADZ26" s="89"/>
      <c r="AEA26" s="89"/>
      <c r="AEB26" s="89"/>
      <c r="AEC26" s="89"/>
      <c r="AED26" s="89"/>
      <c r="AEE26" s="89"/>
      <c r="AEF26" s="89"/>
      <c r="AEG26" s="89"/>
      <c r="AEH26" s="89"/>
      <c r="AEI26" s="89"/>
      <c r="AEJ26" s="89"/>
      <c r="AEK26" s="89"/>
      <c r="AEL26" s="89"/>
      <c r="AEM26" s="89"/>
      <c r="AEN26" s="89"/>
      <c r="AEO26" s="89"/>
      <c r="AEP26" s="89"/>
      <c r="AEQ26" s="89"/>
      <c r="AER26" s="89"/>
      <c r="AES26" s="89"/>
      <c r="AET26" s="89"/>
      <c r="AEU26" s="89"/>
      <c r="AEV26" s="89"/>
      <c r="AEW26" s="89"/>
      <c r="AEX26" s="89"/>
      <c r="AEY26" s="89"/>
      <c r="AEZ26" s="89"/>
      <c r="AFA26" s="89"/>
      <c r="AFB26" s="89"/>
      <c r="AFC26" s="89"/>
      <c r="AFD26" s="89"/>
      <c r="AFE26" s="89"/>
      <c r="AFF26" s="89"/>
      <c r="AFG26" s="89"/>
      <c r="AFH26" s="89"/>
      <c r="AFI26" s="89"/>
      <c r="AFJ26" s="89"/>
      <c r="AFK26" s="89"/>
      <c r="AFL26" s="89"/>
      <c r="AFM26" s="89"/>
      <c r="AFN26" s="89"/>
      <c r="AFO26" s="89"/>
      <c r="AFP26" s="89"/>
      <c r="AFQ26" s="89"/>
      <c r="AFR26" s="89"/>
      <c r="AFS26" s="89"/>
      <c r="AFT26" s="89"/>
      <c r="AFU26" s="89"/>
      <c r="AFV26" s="89"/>
      <c r="AFW26" s="89"/>
      <c r="AFX26" s="89"/>
      <c r="AFY26" s="89"/>
      <c r="AFZ26" s="89"/>
      <c r="AGA26" s="89"/>
      <c r="AGB26" s="89"/>
      <c r="AGC26" s="89"/>
      <c r="AGD26" s="89"/>
      <c r="AGE26" s="89"/>
      <c r="AGF26" s="89"/>
      <c r="AGG26" s="89"/>
      <c r="AGH26" s="89"/>
      <c r="AGI26" s="89"/>
      <c r="AGJ26" s="89"/>
      <c r="AGK26" s="89"/>
      <c r="AGL26" s="89"/>
      <c r="AGM26" s="89"/>
      <c r="AGN26" s="89"/>
      <c r="AGO26" s="89"/>
      <c r="AGP26" s="89"/>
      <c r="AGQ26" s="89"/>
      <c r="AGR26" s="89"/>
      <c r="AGS26" s="89"/>
      <c r="AGT26" s="89"/>
      <c r="AGU26" s="89"/>
      <c r="AGV26" s="89"/>
      <c r="AGW26" s="89"/>
      <c r="AGX26" s="89"/>
      <c r="AGY26" s="89"/>
      <c r="AGZ26" s="89"/>
      <c r="AHA26" s="89"/>
      <c r="AHB26" s="89"/>
      <c r="AHC26" s="89"/>
      <c r="AHD26" s="89"/>
      <c r="AHE26" s="89"/>
      <c r="AHF26" s="89"/>
      <c r="AHG26" s="89"/>
      <c r="AHH26" s="89"/>
      <c r="AHI26" s="89"/>
      <c r="AHJ26" s="89"/>
      <c r="AHK26" s="89"/>
      <c r="AHL26" s="89"/>
      <c r="AHM26" s="89"/>
      <c r="AHN26" s="89"/>
      <c r="AHO26" s="89"/>
      <c r="AHP26" s="89"/>
      <c r="AHQ26" s="89"/>
      <c r="AHR26" s="89"/>
      <c r="AHS26" s="89"/>
      <c r="AHT26" s="89"/>
      <c r="AHU26" s="89"/>
      <c r="AHV26" s="89"/>
      <c r="AHW26" s="89"/>
      <c r="AHX26" s="89"/>
      <c r="AHY26" s="89"/>
      <c r="AHZ26" s="89"/>
      <c r="AIA26" s="89"/>
      <c r="AIB26" s="89"/>
      <c r="AIC26" s="89"/>
      <c r="AID26" s="89"/>
      <c r="AIE26" s="89"/>
      <c r="AIF26" s="89"/>
      <c r="AIG26" s="89"/>
      <c r="AIH26" s="89"/>
      <c r="AII26" s="89"/>
      <c r="AIJ26" s="89"/>
      <c r="AIK26" s="89"/>
      <c r="AIL26" s="89"/>
      <c r="AIM26" s="89"/>
      <c r="AIN26" s="89"/>
      <c r="AIO26" s="89"/>
      <c r="AIP26" s="89"/>
      <c r="AIQ26" s="89"/>
      <c r="AIR26" s="89"/>
      <c r="AIS26" s="89"/>
      <c r="AIT26" s="89"/>
      <c r="AIU26" s="89"/>
      <c r="AIV26" s="89"/>
      <c r="AIW26" s="89"/>
      <c r="AIX26" s="89"/>
      <c r="AIY26" s="89"/>
      <c r="AIZ26" s="89"/>
      <c r="AJA26" s="89"/>
      <c r="AJB26" s="89"/>
      <c r="AJC26" s="89"/>
      <c r="AJD26" s="89"/>
      <c r="AJE26" s="89"/>
      <c r="AJF26" s="89"/>
      <c r="AJG26" s="89"/>
      <c r="AJH26" s="89"/>
      <c r="AJI26" s="89"/>
      <c r="AJJ26" s="89"/>
      <c r="AJK26" s="89"/>
      <c r="AJL26" s="89"/>
      <c r="AJM26" s="89"/>
      <c r="AJN26" s="89"/>
      <c r="AJO26" s="89"/>
      <c r="AJP26" s="89"/>
      <c r="AJQ26" s="89"/>
      <c r="AJR26" s="89"/>
      <c r="AJS26" s="89"/>
      <c r="AJT26" s="89"/>
      <c r="AJU26" s="89"/>
      <c r="AJV26" s="89"/>
      <c r="AJW26" s="89"/>
      <c r="AJX26" s="89"/>
      <c r="AJY26" s="89"/>
      <c r="AJZ26" s="89"/>
      <c r="AKA26" s="89"/>
      <c r="AKB26" s="89"/>
      <c r="AKC26" s="89"/>
      <c r="AKD26" s="89"/>
      <c r="AKE26" s="89"/>
      <c r="AKF26" s="89"/>
      <c r="AKG26" s="89"/>
      <c r="AKH26" s="89"/>
      <c r="AKI26" s="89"/>
      <c r="AKJ26" s="89"/>
      <c r="AKK26" s="89"/>
      <c r="AKL26" s="89"/>
      <c r="AKM26" s="89"/>
      <c r="AKN26" s="89"/>
      <c r="AKO26" s="89"/>
      <c r="AKP26" s="89"/>
      <c r="AKQ26" s="89"/>
      <c r="AKR26" s="89"/>
      <c r="AKS26" s="89"/>
      <c r="AKT26" s="89"/>
      <c r="AKU26" s="89"/>
      <c r="AKV26" s="89"/>
      <c r="AKW26" s="89"/>
      <c r="AKX26" s="89"/>
      <c r="AKY26" s="89"/>
      <c r="AKZ26" s="89"/>
      <c r="ALA26" s="89"/>
      <c r="ALB26" s="89"/>
      <c r="ALC26" s="89"/>
      <c r="ALD26" s="89"/>
      <c r="ALE26" s="89"/>
      <c r="ALF26" s="89"/>
      <c r="ALG26" s="89"/>
      <c r="ALH26" s="89"/>
      <c r="ALI26" s="89"/>
      <c r="ALJ26" s="89"/>
      <c r="ALK26" s="89"/>
      <c r="ALL26" s="89"/>
      <c r="ALM26" s="89"/>
      <c r="ALN26" s="89"/>
      <c r="ALO26" s="89"/>
      <c r="ALP26" s="89"/>
      <c r="ALQ26" s="89"/>
      <c r="ALR26" s="89"/>
      <c r="ALS26" s="89"/>
      <c r="ALT26" s="89"/>
      <c r="ALU26" s="89"/>
      <c r="ALV26" s="89"/>
      <c r="ALW26" s="89"/>
      <c r="ALX26" s="89"/>
      <c r="ALY26" s="89"/>
      <c r="ALZ26" s="89"/>
      <c r="AMA26" s="89"/>
      <c r="AMB26" s="89"/>
      <c r="AMC26" s="89"/>
      <c r="AMD26" s="89"/>
      <c r="AME26" s="89"/>
      <c r="AMF26" s="89"/>
      <c r="AMG26" s="89"/>
      <c r="AMH26" s="89"/>
      <c r="AMI26" s="89"/>
      <c r="AMJ26" s="89"/>
    </row>
    <row r="27" spans="1:1024" s="110" customFormat="1" hidden="1" outlineLevel="2">
      <c r="A27" s="106" t="s">
        <v>36</v>
      </c>
      <c r="B27" s="120">
        <v>102849.86</v>
      </c>
      <c r="C27" s="120">
        <v>91343.88</v>
      </c>
      <c r="D27" s="107"/>
      <c r="E27" s="121">
        <v>91343.88</v>
      </c>
      <c r="F27" s="120">
        <v>82605.45</v>
      </c>
      <c r="G27" s="108"/>
      <c r="H27" s="121">
        <v>82605.45</v>
      </c>
      <c r="I27" s="120">
        <v>111588.29</v>
      </c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09"/>
      <c r="EH27" s="109"/>
      <c r="EI27" s="109"/>
      <c r="EJ27" s="109"/>
      <c r="EK27" s="109"/>
      <c r="EL27" s="109"/>
      <c r="EM27" s="109"/>
      <c r="EN27" s="109"/>
      <c r="EO27" s="109"/>
      <c r="EP27" s="109"/>
      <c r="EQ27" s="109"/>
      <c r="ER27" s="109"/>
      <c r="ES27" s="109"/>
      <c r="ET27" s="109"/>
      <c r="EU27" s="109"/>
      <c r="EV27" s="109"/>
      <c r="EW27" s="109"/>
      <c r="EX27" s="109"/>
      <c r="EY27" s="109"/>
      <c r="EZ27" s="109"/>
      <c r="FA27" s="109"/>
      <c r="FB27" s="109"/>
      <c r="FC27" s="109"/>
      <c r="FD27" s="109"/>
      <c r="FE27" s="109"/>
      <c r="FF27" s="109"/>
      <c r="FG27" s="109"/>
      <c r="FH27" s="109"/>
      <c r="FI27" s="109"/>
      <c r="FJ27" s="109"/>
      <c r="FK27" s="109"/>
      <c r="FL27" s="109"/>
      <c r="FM27" s="109"/>
      <c r="FN27" s="109"/>
      <c r="FO27" s="109"/>
      <c r="FP27" s="109"/>
      <c r="FQ27" s="109"/>
      <c r="FR27" s="109"/>
      <c r="FS27" s="109"/>
      <c r="FT27" s="109"/>
      <c r="FU27" s="109"/>
      <c r="FV27" s="109"/>
      <c r="FW27" s="109"/>
      <c r="FX27" s="109"/>
      <c r="FY27" s="109"/>
      <c r="FZ27" s="109"/>
      <c r="GA27" s="109"/>
      <c r="GB27" s="109"/>
      <c r="GC27" s="109"/>
      <c r="GD27" s="109"/>
      <c r="GE27" s="109"/>
      <c r="GF27" s="109"/>
      <c r="GG27" s="109"/>
      <c r="GH27" s="109"/>
      <c r="GI27" s="109"/>
      <c r="GJ27" s="109"/>
      <c r="GK27" s="109"/>
      <c r="GL27" s="109"/>
      <c r="GM27" s="109"/>
      <c r="GN27" s="109"/>
      <c r="GO27" s="109"/>
      <c r="GP27" s="109"/>
      <c r="GQ27" s="109"/>
      <c r="GR27" s="109"/>
      <c r="GS27" s="109"/>
      <c r="GT27" s="109"/>
      <c r="GU27" s="109"/>
      <c r="GV27" s="109"/>
      <c r="GW27" s="109"/>
      <c r="GX27" s="109"/>
      <c r="GY27" s="109"/>
      <c r="GZ27" s="109"/>
      <c r="HA27" s="109"/>
      <c r="HB27" s="109"/>
      <c r="HC27" s="109"/>
      <c r="HD27" s="109"/>
      <c r="HE27" s="109"/>
      <c r="HF27" s="109"/>
      <c r="HG27" s="109"/>
      <c r="HH27" s="109"/>
      <c r="HI27" s="109"/>
      <c r="HJ27" s="109"/>
      <c r="HK27" s="109"/>
      <c r="HL27" s="109"/>
      <c r="HM27" s="109"/>
      <c r="HN27" s="109"/>
      <c r="HO27" s="109"/>
      <c r="HP27" s="109"/>
      <c r="HQ27" s="109"/>
      <c r="HR27" s="109"/>
      <c r="HS27" s="109"/>
      <c r="HT27" s="109"/>
      <c r="HU27" s="109"/>
      <c r="HV27" s="109"/>
      <c r="HW27" s="109"/>
      <c r="HX27" s="109"/>
      <c r="HY27" s="109"/>
      <c r="HZ27" s="109"/>
      <c r="IA27" s="109"/>
      <c r="IB27" s="109"/>
      <c r="IC27" s="109"/>
      <c r="ID27" s="109"/>
      <c r="IE27" s="109"/>
      <c r="IF27" s="109"/>
      <c r="IG27" s="109"/>
      <c r="IH27" s="109"/>
      <c r="II27" s="109"/>
      <c r="IJ27" s="109"/>
      <c r="IK27" s="109"/>
      <c r="IL27" s="109"/>
      <c r="IM27" s="109"/>
      <c r="IN27" s="109"/>
      <c r="IO27" s="109"/>
      <c r="IP27" s="109"/>
      <c r="IQ27" s="109"/>
      <c r="IR27" s="109"/>
      <c r="IS27" s="109"/>
      <c r="IT27" s="109"/>
      <c r="IU27" s="109"/>
      <c r="IV27" s="109"/>
      <c r="IW27" s="109"/>
      <c r="IX27" s="109"/>
      <c r="IY27" s="109"/>
      <c r="IZ27" s="109"/>
      <c r="JA27" s="109"/>
      <c r="JB27" s="109"/>
      <c r="JC27" s="109"/>
      <c r="JD27" s="109"/>
      <c r="JE27" s="109"/>
      <c r="JF27" s="109"/>
      <c r="JG27" s="109"/>
      <c r="JH27" s="109"/>
      <c r="JI27" s="109"/>
      <c r="JJ27" s="109"/>
      <c r="JK27" s="109"/>
      <c r="JL27" s="109"/>
      <c r="JM27" s="109"/>
      <c r="JN27" s="109"/>
      <c r="JO27" s="109"/>
      <c r="JP27" s="109"/>
      <c r="JQ27" s="109"/>
      <c r="JR27" s="109"/>
      <c r="JS27" s="109"/>
      <c r="JT27" s="109"/>
      <c r="JU27" s="109"/>
      <c r="JV27" s="109"/>
      <c r="JW27" s="109"/>
      <c r="JX27" s="109"/>
      <c r="JY27" s="109"/>
      <c r="JZ27" s="109"/>
      <c r="KA27" s="109"/>
      <c r="KB27" s="109"/>
      <c r="KC27" s="109"/>
      <c r="KD27" s="109"/>
      <c r="KE27" s="109"/>
      <c r="KF27" s="109"/>
      <c r="KG27" s="109"/>
      <c r="KH27" s="109"/>
      <c r="KI27" s="109"/>
      <c r="KJ27" s="109"/>
      <c r="KK27" s="109"/>
      <c r="KL27" s="109"/>
      <c r="KM27" s="109"/>
      <c r="KN27" s="109"/>
      <c r="KO27" s="109"/>
      <c r="KP27" s="109"/>
      <c r="KQ27" s="109"/>
      <c r="KR27" s="109"/>
      <c r="KS27" s="109"/>
      <c r="KT27" s="109"/>
      <c r="KU27" s="109"/>
      <c r="KV27" s="109"/>
      <c r="KW27" s="109"/>
      <c r="KX27" s="109"/>
      <c r="KY27" s="109"/>
      <c r="KZ27" s="109"/>
      <c r="LA27" s="109"/>
      <c r="LB27" s="109"/>
      <c r="LC27" s="109"/>
      <c r="LD27" s="109"/>
      <c r="LE27" s="109"/>
      <c r="LF27" s="109"/>
      <c r="LG27" s="109"/>
      <c r="LH27" s="109"/>
      <c r="LI27" s="109"/>
      <c r="LJ27" s="109"/>
      <c r="LK27" s="109"/>
      <c r="LL27" s="109"/>
      <c r="LM27" s="109"/>
      <c r="LN27" s="109"/>
      <c r="LO27" s="109"/>
      <c r="LP27" s="109"/>
      <c r="LQ27" s="109"/>
      <c r="LR27" s="109"/>
      <c r="LS27" s="109"/>
      <c r="LT27" s="109"/>
      <c r="LU27" s="109"/>
      <c r="LV27" s="109"/>
      <c r="LW27" s="109"/>
      <c r="LX27" s="109"/>
      <c r="LY27" s="109"/>
      <c r="LZ27" s="109"/>
      <c r="MA27" s="109"/>
      <c r="MB27" s="109"/>
      <c r="MC27" s="109"/>
      <c r="MD27" s="109"/>
      <c r="ME27" s="109"/>
      <c r="MF27" s="109"/>
      <c r="MG27" s="109"/>
      <c r="MH27" s="109"/>
      <c r="MI27" s="109"/>
      <c r="MJ27" s="109"/>
      <c r="MK27" s="109"/>
      <c r="ML27" s="109"/>
      <c r="MM27" s="109"/>
      <c r="MN27" s="109"/>
      <c r="MO27" s="109"/>
      <c r="MP27" s="109"/>
      <c r="MQ27" s="109"/>
      <c r="MR27" s="109"/>
      <c r="MS27" s="109"/>
      <c r="MT27" s="109"/>
      <c r="MU27" s="109"/>
      <c r="MV27" s="109"/>
      <c r="MW27" s="109"/>
      <c r="MX27" s="109"/>
      <c r="MY27" s="109"/>
      <c r="MZ27" s="109"/>
      <c r="NA27" s="109"/>
      <c r="NB27" s="109"/>
      <c r="NC27" s="109"/>
      <c r="ND27" s="109"/>
      <c r="NE27" s="109"/>
      <c r="NF27" s="109"/>
      <c r="NG27" s="109"/>
      <c r="NH27" s="109"/>
      <c r="NI27" s="109"/>
      <c r="NJ27" s="109"/>
      <c r="NK27" s="109"/>
      <c r="NL27" s="109"/>
      <c r="NM27" s="109"/>
      <c r="NN27" s="109"/>
      <c r="NO27" s="109"/>
      <c r="NP27" s="109"/>
      <c r="NQ27" s="109"/>
      <c r="NR27" s="109"/>
      <c r="NS27" s="109"/>
      <c r="NT27" s="109"/>
      <c r="NU27" s="109"/>
      <c r="NV27" s="109"/>
      <c r="NW27" s="109"/>
      <c r="NX27" s="109"/>
      <c r="NY27" s="109"/>
      <c r="NZ27" s="109"/>
      <c r="OA27" s="109"/>
      <c r="OB27" s="109"/>
      <c r="OC27" s="109"/>
      <c r="OD27" s="109"/>
      <c r="OE27" s="109"/>
      <c r="OF27" s="109"/>
      <c r="OG27" s="109"/>
      <c r="OH27" s="109"/>
      <c r="OI27" s="109"/>
      <c r="OJ27" s="109"/>
      <c r="OK27" s="109"/>
      <c r="OL27" s="109"/>
      <c r="OM27" s="109"/>
      <c r="ON27" s="109"/>
      <c r="OO27" s="109"/>
      <c r="OP27" s="109"/>
      <c r="OQ27" s="109"/>
      <c r="OR27" s="109"/>
      <c r="OS27" s="109"/>
      <c r="OT27" s="109"/>
      <c r="OU27" s="109"/>
      <c r="OV27" s="109"/>
      <c r="OW27" s="109"/>
      <c r="OX27" s="109"/>
      <c r="OY27" s="109"/>
      <c r="OZ27" s="109"/>
      <c r="PA27" s="109"/>
      <c r="PB27" s="109"/>
      <c r="PC27" s="109"/>
      <c r="PD27" s="109"/>
      <c r="PE27" s="109"/>
      <c r="PF27" s="109"/>
      <c r="PG27" s="109"/>
      <c r="PH27" s="109"/>
      <c r="PI27" s="109"/>
      <c r="PJ27" s="109"/>
      <c r="PK27" s="109"/>
      <c r="PL27" s="109"/>
      <c r="PM27" s="109"/>
      <c r="PN27" s="109"/>
      <c r="PO27" s="109"/>
      <c r="PP27" s="109"/>
      <c r="PQ27" s="109"/>
      <c r="PR27" s="109"/>
      <c r="PS27" s="109"/>
      <c r="PT27" s="109"/>
      <c r="PU27" s="109"/>
      <c r="PV27" s="109"/>
      <c r="PW27" s="109"/>
      <c r="PX27" s="109"/>
      <c r="PY27" s="109"/>
      <c r="PZ27" s="109"/>
      <c r="QA27" s="109"/>
      <c r="QB27" s="109"/>
      <c r="QC27" s="109"/>
      <c r="QD27" s="109"/>
      <c r="QE27" s="109"/>
      <c r="QF27" s="109"/>
      <c r="QG27" s="109"/>
      <c r="QH27" s="109"/>
      <c r="QI27" s="109"/>
      <c r="QJ27" s="109"/>
      <c r="QK27" s="109"/>
      <c r="QL27" s="109"/>
      <c r="QM27" s="109"/>
      <c r="QN27" s="109"/>
      <c r="QO27" s="109"/>
      <c r="QP27" s="109"/>
      <c r="QQ27" s="109"/>
      <c r="QR27" s="109"/>
      <c r="QS27" s="109"/>
      <c r="QT27" s="109"/>
      <c r="QU27" s="109"/>
      <c r="QV27" s="109"/>
      <c r="QW27" s="109"/>
      <c r="QX27" s="109"/>
      <c r="QY27" s="109"/>
      <c r="QZ27" s="109"/>
      <c r="RA27" s="109"/>
      <c r="RB27" s="109"/>
      <c r="RC27" s="109"/>
      <c r="RD27" s="109"/>
      <c r="RE27" s="109"/>
      <c r="RF27" s="109"/>
      <c r="RG27" s="109"/>
      <c r="RH27" s="109"/>
      <c r="RI27" s="109"/>
      <c r="RJ27" s="109"/>
      <c r="RK27" s="109"/>
      <c r="RL27" s="109"/>
      <c r="RM27" s="109"/>
      <c r="RN27" s="109"/>
      <c r="RO27" s="109"/>
      <c r="RP27" s="109"/>
      <c r="RQ27" s="109"/>
      <c r="RR27" s="109"/>
      <c r="RS27" s="109"/>
      <c r="RT27" s="109"/>
      <c r="RU27" s="109"/>
      <c r="RV27" s="109"/>
      <c r="RW27" s="109"/>
      <c r="RX27" s="109"/>
      <c r="RY27" s="109"/>
      <c r="RZ27" s="109"/>
      <c r="SA27" s="109"/>
      <c r="SB27" s="109"/>
      <c r="SC27" s="109"/>
      <c r="SD27" s="109"/>
      <c r="SE27" s="109"/>
      <c r="SF27" s="109"/>
      <c r="SG27" s="109"/>
      <c r="SH27" s="109"/>
      <c r="SI27" s="109"/>
      <c r="SJ27" s="109"/>
      <c r="SK27" s="109"/>
      <c r="SL27" s="109"/>
      <c r="SM27" s="109"/>
      <c r="SN27" s="109"/>
      <c r="SO27" s="109"/>
      <c r="SP27" s="109"/>
      <c r="SQ27" s="109"/>
      <c r="SR27" s="109"/>
      <c r="SS27" s="109"/>
      <c r="ST27" s="109"/>
      <c r="SU27" s="109"/>
      <c r="SV27" s="109"/>
      <c r="SW27" s="109"/>
      <c r="SX27" s="109"/>
      <c r="SY27" s="109"/>
      <c r="SZ27" s="109"/>
      <c r="TA27" s="109"/>
      <c r="TB27" s="109"/>
      <c r="TC27" s="109"/>
      <c r="TD27" s="109"/>
      <c r="TE27" s="109"/>
      <c r="TF27" s="109"/>
      <c r="TG27" s="109"/>
      <c r="TH27" s="109"/>
      <c r="TI27" s="109"/>
      <c r="TJ27" s="109"/>
      <c r="TK27" s="109"/>
      <c r="TL27" s="109"/>
      <c r="TM27" s="109"/>
      <c r="TN27" s="109"/>
      <c r="TO27" s="109"/>
      <c r="TP27" s="109"/>
      <c r="TQ27" s="109"/>
      <c r="TR27" s="109"/>
      <c r="TS27" s="109"/>
      <c r="TT27" s="109"/>
      <c r="TU27" s="109"/>
      <c r="TV27" s="109"/>
      <c r="TW27" s="109"/>
      <c r="TX27" s="109"/>
      <c r="TY27" s="109"/>
      <c r="TZ27" s="109"/>
      <c r="UA27" s="109"/>
      <c r="UB27" s="109"/>
      <c r="UC27" s="109"/>
      <c r="UD27" s="109"/>
      <c r="UE27" s="109"/>
      <c r="UF27" s="109"/>
      <c r="UG27" s="109"/>
      <c r="UH27" s="109"/>
      <c r="UI27" s="109"/>
      <c r="UJ27" s="109"/>
      <c r="UK27" s="109"/>
      <c r="UL27" s="109"/>
      <c r="UM27" s="109"/>
      <c r="UN27" s="109"/>
      <c r="UO27" s="109"/>
      <c r="UP27" s="109"/>
      <c r="UQ27" s="109"/>
      <c r="UR27" s="109"/>
      <c r="US27" s="109"/>
      <c r="UT27" s="109"/>
      <c r="UU27" s="109"/>
      <c r="UV27" s="109"/>
      <c r="UW27" s="109"/>
      <c r="UX27" s="109"/>
      <c r="UY27" s="109"/>
      <c r="UZ27" s="109"/>
      <c r="VA27" s="109"/>
      <c r="VB27" s="109"/>
      <c r="VC27" s="109"/>
      <c r="VD27" s="109"/>
      <c r="VE27" s="109"/>
      <c r="VF27" s="109"/>
      <c r="VG27" s="109"/>
      <c r="VH27" s="109"/>
      <c r="VI27" s="109"/>
      <c r="VJ27" s="109"/>
      <c r="VK27" s="109"/>
      <c r="VL27" s="109"/>
      <c r="VM27" s="109"/>
      <c r="VN27" s="109"/>
      <c r="VO27" s="109"/>
      <c r="VP27" s="109"/>
      <c r="VQ27" s="109"/>
      <c r="VR27" s="109"/>
      <c r="VS27" s="109"/>
      <c r="VT27" s="109"/>
      <c r="VU27" s="109"/>
      <c r="VV27" s="109"/>
      <c r="VW27" s="109"/>
      <c r="VX27" s="109"/>
      <c r="VY27" s="109"/>
      <c r="VZ27" s="109"/>
      <c r="WA27" s="109"/>
      <c r="WB27" s="109"/>
      <c r="WC27" s="109"/>
      <c r="WD27" s="109"/>
      <c r="WE27" s="109"/>
      <c r="WF27" s="109"/>
      <c r="WG27" s="109"/>
      <c r="WH27" s="109"/>
      <c r="WI27" s="109"/>
      <c r="WJ27" s="109"/>
      <c r="WK27" s="109"/>
      <c r="WL27" s="109"/>
      <c r="WM27" s="109"/>
      <c r="WN27" s="109"/>
      <c r="WO27" s="109"/>
      <c r="WP27" s="109"/>
      <c r="WQ27" s="109"/>
      <c r="WR27" s="109"/>
      <c r="WS27" s="109"/>
      <c r="WT27" s="109"/>
      <c r="WU27" s="109"/>
      <c r="WV27" s="109"/>
      <c r="WW27" s="109"/>
      <c r="WX27" s="109"/>
      <c r="WY27" s="109"/>
      <c r="WZ27" s="109"/>
      <c r="XA27" s="109"/>
      <c r="XB27" s="109"/>
      <c r="XC27" s="109"/>
      <c r="XD27" s="109"/>
      <c r="XE27" s="109"/>
      <c r="XF27" s="109"/>
      <c r="XG27" s="109"/>
      <c r="XH27" s="109"/>
      <c r="XI27" s="109"/>
      <c r="XJ27" s="109"/>
      <c r="XK27" s="109"/>
      <c r="XL27" s="109"/>
      <c r="XM27" s="109"/>
      <c r="XN27" s="109"/>
      <c r="XO27" s="109"/>
      <c r="XP27" s="109"/>
      <c r="XQ27" s="109"/>
      <c r="XR27" s="109"/>
      <c r="XS27" s="109"/>
      <c r="XT27" s="109"/>
      <c r="XU27" s="109"/>
      <c r="XV27" s="109"/>
      <c r="XW27" s="109"/>
      <c r="XX27" s="109"/>
      <c r="XY27" s="109"/>
      <c r="XZ27" s="109"/>
      <c r="YA27" s="109"/>
      <c r="YB27" s="109"/>
      <c r="YC27" s="109"/>
      <c r="YD27" s="109"/>
      <c r="YE27" s="109"/>
      <c r="YF27" s="109"/>
      <c r="YG27" s="109"/>
      <c r="YH27" s="109"/>
      <c r="YI27" s="109"/>
      <c r="YJ27" s="109"/>
      <c r="YK27" s="109"/>
      <c r="YL27" s="109"/>
      <c r="YM27" s="109"/>
      <c r="YN27" s="109"/>
      <c r="YO27" s="109"/>
      <c r="YP27" s="109"/>
      <c r="YQ27" s="109"/>
      <c r="YR27" s="109"/>
      <c r="YS27" s="109"/>
      <c r="YT27" s="109"/>
      <c r="YU27" s="109"/>
      <c r="YV27" s="109"/>
      <c r="YW27" s="109"/>
      <c r="YX27" s="109"/>
      <c r="YY27" s="109"/>
      <c r="YZ27" s="109"/>
      <c r="ZA27" s="109"/>
      <c r="ZB27" s="109"/>
      <c r="ZC27" s="109"/>
      <c r="ZD27" s="109"/>
      <c r="ZE27" s="109"/>
      <c r="ZF27" s="109"/>
      <c r="ZG27" s="109"/>
      <c r="ZH27" s="109"/>
      <c r="ZI27" s="109"/>
      <c r="ZJ27" s="109"/>
      <c r="ZK27" s="109"/>
      <c r="ZL27" s="109"/>
      <c r="ZM27" s="109"/>
      <c r="ZN27" s="109"/>
      <c r="ZO27" s="109"/>
      <c r="ZP27" s="109"/>
      <c r="ZQ27" s="109"/>
      <c r="ZR27" s="109"/>
      <c r="ZS27" s="109"/>
      <c r="ZT27" s="109"/>
      <c r="ZU27" s="109"/>
      <c r="ZV27" s="109"/>
      <c r="ZW27" s="109"/>
      <c r="ZX27" s="109"/>
      <c r="ZY27" s="109"/>
      <c r="ZZ27" s="109"/>
      <c r="AAA27" s="109"/>
      <c r="AAB27" s="109"/>
      <c r="AAC27" s="109"/>
      <c r="AAD27" s="109"/>
      <c r="AAE27" s="109"/>
      <c r="AAF27" s="109"/>
      <c r="AAG27" s="109"/>
      <c r="AAH27" s="109"/>
      <c r="AAI27" s="109"/>
      <c r="AAJ27" s="109"/>
      <c r="AAK27" s="109"/>
      <c r="AAL27" s="109"/>
      <c r="AAM27" s="109"/>
      <c r="AAN27" s="109"/>
      <c r="AAO27" s="109"/>
      <c r="AAP27" s="109"/>
      <c r="AAQ27" s="109"/>
      <c r="AAR27" s="109"/>
      <c r="AAS27" s="109"/>
      <c r="AAT27" s="109"/>
      <c r="AAU27" s="109"/>
      <c r="AAV27" s="109"/>
      <c r="AAW27" s="109"/>
      <c r="AAX27" s="109"/>
      <c r="AAY27" s="109"/>
      <c r="AAZ27" s="109"/>
      <c r="ABA27" s="109"/>
      <c r="ABB27" s="109"/>
      <c r="ABC27" s="109"/>
      <c r="ABD27" s="109"/>
      <c r="ABE27" s="109"/>
      <c r="ABF27" s="109"/>
      <c r="ABG27" s="109"/>
      <c r="ABH27" s="109"/>
      <c r="ABI27" s="109"/>
      <c r="ABJ27" s="109"/>
      <c r="ABK27" s="109"/>
      <c r="ABL27" s="109"/>
      <c r="ABM27" s="109"/>
      <c r="ABN27" s="109"/>
      <c r="ABO27" s="109"/>
      <c r="ABP27" s="109"/>
      <c r="ABQ27" s="109"/>
      <c r="ABR27" s="109"/>
      <c r="ABS27" s="109"/>
      <c r="ABT27" s="109"/>
      <c r="ABU27" s="109"/>
      <c r="ABV27" s="109"/>
      <c r="ABW27" s="109"/>
      <c r="ABX27" s="109"/>
      <c r="ABY27" s="109"/>
      <c r="ABZ27" s="109"/>
      <c r="ACA27" s="109"/>
      <c r="ACB27" s="109"/>
      <c r="ACC27" s="109"/>
      <c r="ACD27" s="109"/>
      <c r="ACE27" s="109"/>
      <c r="ACF27" s="109"/>
      <c r="ACG27" s="109"/>
      <c r="ACH27" s="109"/>
      <c r="ACI27" s="109"/>
      <c r="ACJ27" s="109"/>
      <c r="ACK27" s="109"/>
      <c r="ACL27" s="109"/>
      <c r="ACM27" s="109"/>
      <c r="ACN27" s="109"/>
      <c r="ACO27" s="109"/>
      <c r="ACP27" s="109"/>
      <c r="ACQ27" s="109"/>
      <c r="ACR27" s="109"/>
      <c r="ACS27" s="109"/>
      <c r="ACT27" s="109"/>
      <c r="ACU27" s="109"/>
      <c r="ACV27" s="109"/>
      <c r="ACW27" s="109"/>
      <c r="ACX27" s="109"/>
      <c r="ACY27" s="109"/>
      <c r="ACZ27" s="109"/>
      <c r="ADA27" s="109"/>
      <c r="ADB27" s="109"/>
      <c r="ADC27" s="109"/>
      <c r="ADD27" s="109"/>
      <c r="ADE27" s="109"/>
      <c r="ADF27" s="109"/>
      <c r="ADG27" s="109"/>
      <c r="ADH27" s="109"/>
      <c r="ADI27" s="109"/>
      <c r="ADJ27" s="109"/>
      <c r="ADK27" s="109"/>
      <c r="ADL27" s="109"/>
      <c r="ADM27" s="109"/>
      <c r="ADN27" s="109"/>
      <c r="ADO27" s="109"/>
      <c r="ADP27" s="109"/>
      <c r="ADQ27" s="109"/>
      <c r="ADR27" s="109"/>
      <c r="ADS27" s="109"/>
      <c r="ADT27" s="109"/>
      <c r="ADU27" s="109"/>
      <c r="ADV27" s="109"/>
      <c r="ADW27" s="109"/>
      <c r="ADX27" s="109"/>
      <c r="ADY27" s="109"/>
      <c r="ADZ27" s="109"/>
      <c r="AEA27" s="109"/>
      <c r="AEB27" s="109"/>
      <c r="AEC27" s="109"/>
      <c r="AED27" s="109"/>
      <c r="AEE27" s="109"/>
      <c r="AEF27" s="109"/>
      <c r="AEG27" s="109"/>
      <c r="AEH27" s="109"/>
      <c r="AEI27" s="109"/>
      <c r="AEJ27" s="109"/>
      <c r="AEK27" s="109"/>
      <c r="AEL27" s="109"/>
      <c r="AEM27" s="109"/>
      <c r="AEN27" s="109"/>
      <c r="AEO27" s="109"/>
      <c r="AEP27" s="109"/>
      <c r="AEQ27" s="109"/>
      <c r="AER27" s="109"/>
      <c r="AES27" s="109"/>
      <c r="AET27" s="109"/>
      <c r="AEU27" s="109"/>
      <c r="AEV27" s="109"/>
      <c r="AEW27" s="109"/>
      <c r="AEX27" s="109"/>
      <c r="AEY27" s="109"/>
      <c r="AEZ27" s="109"/>
      <c r="AFA27" s="109"/>
      <c r="AFB27" s="109"/>
      <c r="AFC27" s="109"/>
      <c r="AFD27" s="109"/>
      <c r="AFE27" s="109"/>
      <c r="AFF27" s="109"/>
      <c r="AFG27" s="109"/>
      <c r="AFH27" s="109"/>
      <c r="AFI27" s="109"/>
      <c r="AFJ27" s="109"/>
      <c r="AFK27" s="109"/>
      <c r="AFL27" s="109"/>
      <c r="AFM27" s="109"/>
      <c r="AFN27" s="109"/>
      <c r="AFO27" s="109"/>
      <c r="AFP27" s="109"/>
      <c r="AFQ27" s="109"/>
      <c r="AFR27" s="109"/>
      <c r="AFS27" s="109"/>
      <c r="AFT27" s="109"/>
      <c r="AFU27" s="109"/>
      <c r="AFV27" s="109"/>
      <c r="AFW27" s="109"/>
      <c r="AFX27" s="109"/>
      <c r="AFY27" s="109"/>
      <c r="AFZ27" s="109"/>
      <c r="AGA27" s="109"/>
      <c r="AGB27" s="109"/>
      <c r="AGC27" s="109"/>
      <c r="AGD27" s="109"/>
      <c r="AGE27" s="109"/>
      <c r="AGF27" s="109"/>
      <c r="AGG27" s="109"/>
      <c r="AGH27" s="109"/>
      <c r="AGI27" s="109"/>
      <c r="AGJ27" s="109"/>
      <c r="AGK27" s="109"/>
      <c r="AGL27" s="109"/>
      <c r="AGM27" s="109"/>
      <c r="AGN27" s="109"/>
      <c r="AGO27" s="109"/>
      <c r="AGP27" s="109"/>
      <c r="AGQ27" s="109"/>
      <c r="AGR27" s="109"/>
      <c r="AGS27" s="109"/>
      <c r="AGT27" s="109"/>
      <c r="AGU27" s="109"/>
      <c r="AGV27" s="109"/>
      <c r="AGW27" s="109"/>
      <c r="AGX27" s="109"/>
      <c r="AGY27" s="109"/>
      <c r="AGZ27" s="109"/>
      <c r="AHA27" s="109"/>
      <c r="AHB27" s="109"/>
      <c r="AHC27" s="109"/>
      <c r="AHD27" s="109"/>
      <c r="AHE27" s="109"/>
      <c r="AHF27" s="109"/>
      <c r="AHG27" s="109"/>
      <c r="AHH27" s="109"/>
      <c r="AHI27" s="109"/>
      <c r="AHJ27" s="109"/>
      <c r="AHK27" s="109"/>
      <c r="AHL27" s="109"/>
      <c r="AHM27" s="109"/>
      <c r="AHN27" s="109"/>
      <c r="AHO27" s="109"/>
      <c r="AHP27" s="109"/>
      <c r="AHQ27" s="109"/>
      <c r="AHR27" s="109"/>
      <c r="AHS27" s="109"/>
      <c r="AHT27" s="109"/>
      <c r="AHU27" s="109"/>
      <c r="AHV27" s="109"/>
      <c r="AHW27" s="109"/>
      <c r="AHX27" s="109"/>
      <c r="AHY27" s="109"/>
      <c r="AHZ27" s="109"/>
      <c r="AIA27" s="109"/>
      <c r="AIB27" s="109"/>
      <c r="AIC27" s="109"/>
      <c r="AID27" s="109"/>
      <c r="AIE27" s="109"/>
      <c r="AIF27" s="109"/>
      <c r="AIG27" s="109"/>
      <c r="AIH27" s="109"/>
      <c r="AII27" s="109"/>
      <c r="AIJ27" s="109"/>
      <c r="AIK27" s="109"/>
      <c r="AIL27" s="109"/>
      <c r="AIM27" s="109"/>
      <c r="AIN27" s="109"/>
      <c r="AIO27" s="109"/>
      <c r="AIP27" s="109"/>
      <c r="AIQ27" s="109"/>
      <c r="AIR27" s="109"/>
      <c r="AIS27" s="109"/>
      <c r="AIT27" s="109"/>
      <c r="AIU27" s="109"/>
      <c r="AIV27" s="109"/>
      <c r="AIW27" s="109"/>
      <c r="AIX27" s="109"/>
      <c r="AIY27" s="109"/>
      <c r="AIZ27" s="109"/>
      <c r="AJA27" s="109"/>
      <c r="AJB27" s="109"/>
      <c r="AJC27" s="109"/>
      <c r="AJD27" s="109"/>
      <c r="AJE27" s="109"/>
      <c r="AJF27" s="109"/>
      <c r="AJG27" s="109"/>
      <c r="AJH27" s="109"/>
      <c r="AJI27" s="109"/>
      <c r="AJJ27" s="109"/>
      <c r="AJK27" s="109"/>
      <c r="AJL27" s="109"/>
      <c r="AJM27" s="109"/>
      <c r="AJN27" s="109"/>
      <c r="AJO27" s="109"/>
      <c r="AJP27" s="109"/>
      <c r="AJQ27" s="109"/>
      <c r="AJR27" s="109"/>
      <c r="AJS27" s="109"/>
      <c r="AJT27" s="109"/>
      <c r="AJU27" s="109"/>
      <c r="AJV27" s="109"/>
      <c r="AJW27" s="109"/>
      <c r="AJX27" s="109"/>
      <c r="AJY27" s="109"/>
      <c r="AJZ27" s="109"/>
      <c r="AKA27" s="109"/>
      <c r="AKB27" s="109"/>
      <c r="AKC27" s="109"/>
      <c r="AKD27" s="109"/>
      <c r="AKE27" s="109"/>
      <c r="AKF27" s="109"/>
      <c r="AKG27" s="109"/>
      <c r="AKH27" s="109"/>
      <c r="AKI27" s="109"/>
      <c r="AKJ27" s="109"/>
      <c r="AKK27" s="109"/>
      <c r="AKL27" s="109"/>
      <c r="AKM27" s="109"/>
      <c r="AKN27" s="109"/>
      <c r="AKO27" s="109"/>
      <c r="AKP27" s="109"/>
      <c r="AKQ27" s="109"/>
      <c r="AKR27" s="109"/>
      <c r="AKS27" s="109"/>
      <c r="AKT27" s="109"/>
      <c r="AKU27" s="109"/>
      <c r="AKV27" s="109"/>
      <c r="AKW27" s="109"/>
      <c r="AKX27" s="109"/>
      <c r="AKY27" s="109"/>
      <c r="AKZ27" s="109"/>
      <c r="ALA27" s="109"/>
      <c r="ALB27" s="109"/>
      <c r="ALC27" s="109"/>
      <c r="ALD27" s="109"/>
      <c r="ALE27" s="109"/>
      <c r="ALF27" s="109"/>
      <c r="ALG27" s="109"/>
      <c r="ALH27" s="109"/>
      <c r="ALI27" s="109"/>
      <c r="ALJ27" s="109"/>
      <c r="ALK27" s="109"/>
      <c r="ALL27" s="109"/>
      <c r="ALM27" s="109"/>
      <c r="ALN27" s="109"/>
      <c r="ALO27" s="109"/>
      <c r="ALP27" s="109"/>
      <c r="ALQ27" s="109"/>
      <c r="ALR27" s="109"/>
      <c r="ALS27" s="109"/>
      <c r="ALT27" s="109"/>
      <c r="ALU27" s="109"/>
      <c r="ALV27" s="109"/>
      <c r="ALW27" s="109"/>
      <c r="ALX27" s="109"/>
      <c r="ALY27" s="109"/>
      <c r="ALZ27" s="109"/>
      <c r="AMA27" s="109"/>
      <c r="AMB27" s="109"/>
      <c r="AMC27" s="109"/>
      <c r="AMD27" s="109"/>
      <c r="AME27" s="109"/>
      <c r="AMF27" s="109"/>
      <c r="AMG27" s="109"/>
      <c r="AMH27" s="109"/>
      <c r="AMI27" s="109"/>
      <c r="AMJ27" s="109"/>
    </row>
    <row r="28" spans="1:1024" s="97" customFormat="1" hidden="1" outlineLevel="2">
      <c r="A28" s="91" t="s">
        <v>37</v>
      </c>
      <c r="B28" s="92">
        <v>7910.97</v>
      </c>
      <c r="C28" s="92">
        <v>7476.71</v>
      </c>
      <c r="D28" s="93"/>
      <c r="E28" s="94">
        <v>7476.71</v>
      </c>
      <c r="F28" s="92">
        <v>6809.25</v>
      </c>
      <c r="G28" s="95"/>
      <c r="H28" s="94">
        <v>6809.25</v>
      </c>
      <c r="I28" s="92">
        <v>8578.43</v>
      </c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6"/>
      <c r="BX28" s="96"/>
      <c r="BY28" s="96"/>
      <c r="BZ28" s="96"/>
      <c r="CA28" s="96"/>
      <c r="CB28" s="96"/>
      <c r="CC28" s="96"/>
      <c r="CD28" s="96"/>
      <c r="CE28" s="96"/>
      <c r="CF28" s="96"/>
      <c r="CG28" s="96"/>
      <c r="CH28" s="96"/>
      <c r="CI28" s="96"/>
      <c r="CJ28" s="96"/>
      <c r="CK28" s="96"/>
      <c r="CL28" s="96"/>
      <c r="CM28" s="96"/>
      <c r="CN28" s="96"/>
      <c r="CO28" s="96"/>
      <c r="CP28" s="96"/>
      <c r="CQ28" s="96"/>
      <c r="CR28" s="96"/>
      <c r="CS28" s="96"/>
      <c r="CT28" s="96"/>
      <c r="CU28" s="96"/>
      <c r="CV28" s="96"/>
      <c r="CW28" s="96"/>
      <c r="CX28" s="96"/>
      <c r="CY28" s="96"/>
      <c r="CZ28" s="96"/>
      <c r="DA28" s="96"/>
      <c r="DB28" s="96"/>
      <c r="DC28" s="96"/>
      <c r="DD28" s="96"/>
      <c r="DE28" s="96"/>
      <c r="DF28" s="96"/>
      <c r="DG28" s="96"/>
      <c r="DH28" s="96"/>
      <c r="DI28" s="96"/>
      <c r="DJ28" s="96"/>
      <c r="DK28" s="96"/>
      <c r="DL28" s="96"/>
      <c r="DM28" s="96"/>
      <c r="DN28" s="96"/>
      <c r="DO28" s="96"/>
      <c r="DP28" s="96"/>
      <c r="DQ28" s="96"/>
      <c r="DR28" s="96"/>
      <c r="DS28" s="96"/>
      <c r="DT28" s="96"/>
      <c r="DU28" s="96"/>
      <c r="DV28" s="96"/>
      <c r="DW28" s="96"/>
      <c r="DX28" s="96"/>
      <c r="DY28" s="96"/>
      <c r="DZ28" s="96"/>
      <c r="EA28" s="96"/>
      <c r="EB28" s="96"/>
      <c r="EC28" s="96"/>
      <c r="ED28" s="96"/>
      <c r="EE28" s="96"/>
      <c r="EF28" s="96"/>
      <c r="EG28" s="96"/>
      <c r="EH28" s="96"/>
      <c r="EI28" s="96"/>
      <c r="EJ28" s="96"/>
      <c r="EK28" s="96"/>
      <c r="EL28" s="96"/>
      <c r="EM28" s="96"/>
      <c r="EN28" s="96"/>
      <c r="EO28" s="96"/>
      <c r="EP28" s="96"/>
      <c r="EQ28" s="96"/>
      <c r="ER28" s="96"/>
      <c r="ES28" s="96"/>
      <c r="ET28" s="96"/>
      <c r="EU28" s="96"/>
      <c r="EV28" s="96"/>
      <c r="EW28" s="96"/>
      <c r="EX28" s="96"/>
      <c r="EY28" s="96"/>
      <c r="EZ28" s="96"/>
      <c r="FA28" s="96"/>
      <c r="FB28" s="96"/>
      <c r="FC28" s="96"/>
      <c r="FD28" s="96"/>
      <c r="FE28" s="96"/>
      <c r="FF28" s="96"/>
      <c r="FG28" s="96"/>
      <c r="FH28" s="96"/>
      <c r="FI28" s="96"/>
      <c r="FJ28" s="96"/>
      <c r="FK28" s="96"/>
      <c r="FL28" s="96"/>
      <c r="FM28" s="96"/>
      <c r="FN28" s="96"/>
      <c r="FO28" s="96"/>
      <c r="FP28" s="96"/>
      <c r="FQ28" s="96"/>
      <c r="FR28" s="96"/>
      <c r="FS28" s="96"/>
      <c r="FT28" s="96"/>
      <c r="FU28" s="96"/>
      <c r="FV28" s="96"/>
      <c r="FW28" s="96"/>
      <c r="FX28" s="96"/>
      <c r="FY28" s="96"/>
      <c r="FZ28" s="96"/>
      <c r="GA28" s="96"/>
      <c r="GB28" s="96"/>
      <c r="GC28" s="96"/>
      <c r="GD28" s="96"/>
      <c r="GE28" s="96"/>
      <c r="GF28" s="96"/>
      <c r="GG28" s="96"/>
      <c r="GH28" s="96"/>
      <c r="GI28" s="96"/>
      <c r="GJ28" s="96"/>
      <c r="GK28" s="96"/>
      <c r="GL28" s="96"/>
      <c r="GM28" s="96"/>
      <c r="GN28" s="96"/>
      <c r="GO28" s="96"/>
      <c r="GP28" s="96"/>
      <c r="GQ28" s="96"/>
      <c r="GR28" s="96"/>
      <c r="GS28" s="96"/>
      <c r="GT28" s="96"/>
      <c r="GU28" s="96"/>
      <c r="GV28" s="96"/>
      <c r="GW28" s="96"/>
      <c r="GX28" s="96"/>
      <c r="GY28" s="96"/>
      <c r="GZ28" s="96"/>
      <c r="HA28" s="96"/>
      <c r="HB28" s="96"/>
      <c r="HC28" s="96"/>
      <c r="HD28" s="96"/>
      <c r="HE28" s="96"/>
      <c r="HF28" s="96"/>
      <c r="HG28" s="96"/>
      <c r="HH28" s="96"/>
      <c r="HI28" s="96"/>
      <c r="HJ28" s="96"/>
      <c r="HK28" s="96"/>
      <c r="HL28" s="96"/>
      <c r="HM28" s="96"/>
      <c r="HN28" s="96"/>
      <c r="HO28" s="96"/>
      <c r="HP28" s="96"/>
      <c r="HQ28" s="96"/>
      <c r="HR28" s="96"/>
      <c r="HS28" s="96"/>
      <c r="HT28" s="96"/>
      <c r="HU28" s="96"/>
      <c r="HV28" s="96"/>
      <c r="HW28" s="96"/>
      <c r="HX28" s="96"/>
      <c r="HY28" s="96"/>
      <c r="HZ28" s="96"/>
      <c r="IA28" s="96"/>
      <c r="IB28" s="96"/>
      <c r="IC28" s="96"/>
      <c r="ID28" s="96"/>
      <c r="IE28" s="96"/>
      <c r="IF28" s="96"/>
      <c r="IG28" s="96"/>
      <c r="IH28" s="96"/>
      <c r="II28" s="96"/>
      <c r="IJ28" s="96"/>
      <c r="IK28" s="96"/>
      <c r="IL28" s="96"/>
      <c r="IM28" s="96"/>
      <c r="IN28" s="96"/>
      <c r="IO28" s="96"/>
      <c r="IP28" s="96"/>
      <c r="IQ28" s="96"/>
      <c r="IR28" s="96"/>
      <c r="IS28" s="96"/>
      <c r="IT28" s="96"/>
      <c r="IU28" s="96"/>
      <c r="IV28" s="96"/>
      <c r="IW28" s="96"/>
      <c r="IX28" s="96"/>
      <c r="IY28" s="96"/>
      <c r="IZ28" s="96"/>
      <c r="JA28" s="96"/>
      <c r="JB28" s="96"/>
      <c r="JC28" s="96"/>
      <c r="JD28" s="96"/>
      <c r="JE28" s="96"/>
      <c r="JF28" s="96"/>
      <c r="JG28" s="96"/>
      <c r="JH28" s="96"/>
      <c r="JI28" s="96"/>
      <c r="JJ28" s="96"/>
      <c r="JK28" s="96"/>
      <c r="JL28" s="96"/>
      <c r="JM28" s="96"/>
      <c r="JN28" s="96"/>
      <c r="JO28" s="96"/>
      <c r="JP28" s="96"/>
      <c r="JQ28" s="96"/>
      <c r="JR28" s="96"/>
      <c r="JS28" s="96"/>
      <c r="JT28" s="96"/>
      <c r="JU28" s="96"/>
      <c r="JV28" s="96"/>
      <c r="JW28" s="96"/>
      <c r="JX28" s="96"/>
      <c r="JY28" s="96"/>
      <c r="JZ28" s="96"/>
      <c r="KA28" s="96"/>
      <c r="KB28" s="96"/>
      <c r="KC28" s="96"/>
      <c r="KD28" s="96"/>
      <c r="KE28" s="96"/>
      <c r="KF28" s="96"/>
      <c r="KG28" s="96"/>
      <c r="KH28" s="96"/>
      <c r="KI28" s="96"/>
      <c r="KJ28" s="96"/>
      <c r="KK28" s="96"/>
      <c r="KL28" s="96"/>
      <c r="KM28" s="96"/>
      <c r="KN28" s="96"/>
      <c r="KO28" s="96"/>
      <c r="KP28" s="96"/>
      <c r="KQ28" s="96"/>
      <c r="KR28" s="96"/>
      <c r="KS28" s="96"/>
      <c r="KT28" s="96"/>
      <c r="KU28" s="96"/>
      <c r="KV28" s="96"/>
      <c r="KW28" s="96"/>
      <c r="KX28" s="96"/>
      <c r="KY28" s="96"/>
      <c r="KZ28" s="96"/>
      <c r="LA28" s="96"/>
      <c r="LB28" s="96"/>
      <c r="LC28" s="96"/>
      <c r="LD28" s="96"/>
      <c r="LE28" s="96"/>
      <c r="LF28" s="96"/>
      <c r="LG28" s="96"/>
      <c r="LH28" s="96"/>
      <c r="LI28" s="96"/>
      <c r="LJ28" s="96"/>
      <c r="LK28" s="96"/>
      <c r="LL28" s="96"/>
      <c r="LM28" s="96"/>
      <c r="LN28" s="96"/>
      <c r="LO28" s="96"/>
      <c r="LP28" s="96"/>
      <c r="LQ28" s="96"/>
      <c r="LR28" s="96"/>
      <c r="LS28" s="96"/>
      <c r="LT28" s="96"/>
      <c r="LU28" s="96"/>
      <c r="LV28" s="96"/>
      <c r="LW28" s="96"/>
      <c r="LX28" s="96"/>
      <c r="LY28" s="96"/>
      <c r="LZ28" s="96"/>
      <c r="MA28" s="96"/>
      <c r="MB28" s="96"/>
      <c r="MC28" s="96"/>
      <c r="MD28" s="96"/>
      <c r="ME28" s="96"/>
      <c r="MF28" s="96"/>
      <c r="MG28" s="96"/>
      <c r="MH28" s="96"/>
      <c r="MI28" s="96"/>
      <c r="MJ28" s="96"/>
      <c r="MK28" s="96"/>
      <c r="ML28" s="96"/>
      <c r="MM28" s="96"/>
      <c r="MN28" s="96"/>
      <c r="MO28" s="96"/>
      <c r="MP28" s="96"/>
      <c r="MQ28" s="96"/>
      <c r="MR28" s="96"/>
      <c r="MS28" s="96"/>
      <c r="MT28" s="96"/>
      <c r="MU28" s="96"/>
      <c r="MV28" s="96"/>
      <c r="MW28" s="96"/>
      <c r="MX28" s="96"/>
      <c r="MY28" s="96"/>
      <c r="MZ28" s="96"/>
      <c r="NA28" s="96"/>
      <c r="NB28" s="96"/>
      <c r="NC28" s="96"/>
      <c r="ND28" s="96"/>
      <c r="NE28" s="96"/>
      <c r="NF28" s="96"/>
      <c r="NG28" s="96"/>
      <c r="NH28" s="96"/>
      <c r="NI28" s="96"/>
      <c r="NJ28" s="96"/>
      <c r="NK28" s="96"/>
      <c r="NL28" s="96"/>
      <c r="NM28" s="96"/>
      <c r="NN28" s="96"/>
      <c r="NO28" s="96"/>
      <c r="NP28" s="96"/>
      <c r="NQ28" s="96"/>
      <c r="NR28" s="96"/>
      <c r="NS28" s="96"/>
      <c r="NT28" s="96"/>
      <c r="NU28" s="96"/>
      <c r="NV28" s="96"/>
      <c r="NW28" s="96"/>
      <c r="NX28" s="96"/>
      <c r="NY28" s="96"/>
      <c r="NZ28" s="96"/>
      <c r="OA28" s="96"/>
      <c r="OB28" s="96"/>
      <c r="OC28" s="96"/>
      <c r="OD28" s="96"/>
      <c r="OE28" s="96"/>
      <c r="OF28" s="96"/>
      <c r="OG28" s="96"/>
      <c r="OH28" s="96"/>
      <c r="OI28" s="96"/>
      <c r="OJ28" s="96"/>
      <c r="OK28" s="96"/>
      <c r="OL28" s="96"/>
      <c r="OM28" s="96"/>
      <c r="ON28" s="96"/>
      <c r="OO28" s="96"/>
      <c r="OP28" s="96"/>
      <c r="OQ28" s="96"/>
      <c r="OR28" s="96"/>
      <c r="OS28" s="96"/>
      <c r="OT28" s="96"/>
      <c r="OU28" s="96"/>
      <c r="OV28" s="96"/>
      <c r="OW28" s="96"/>
      <c r="OX28" s="96"/>
      <c r="OY28" s="96"/>
      <c r="OZ28" s="96"/>
      <c r="PA28" s="96"/>
      <c r="PB28" s="96"/>
      <c r="PC28" s="96"/>
      <c r="PD28" s="96"/>
      <c r="PE28" s="96"/>
      <c r="PF28" s="96"/>
      <c r="PG28" s="96"/>
      <c r="PH28" s="96"/>
      <c r="PI28" s="96"/>
      <c r="PJ28" s="96"/>
      <c r="PK28" s="96"/>
      <c r="PL28" s="96"/>
      <c r="PM28" s="96"/>
      <c r="PN28" s="96"/>
      <c r="PO28" s="96"/>
      <c r="PP28" s="96"/>
      <c r="PQ28" s="96"/>
      <c r="PR28" s="96"/>
      <c r="PS28" s="96"/>
      <c r="PT28" s="96"/>
      <c r="PU28" s="96"/>
      <c r="PV28" s="96"/>
      <c r="PW28" s="96"/>
      <c r="PX28" s="96"/>
      <c r="PY28" s="96"/>
      <c r="PZ28" s="96"/>
      <c r="QA28" s="96"/>
      <c r="QB28" s="96"/>
      <c r="QC28" s="96"/>
      <c r="QD28" s="96"/>
      <c r="QE28" s="96"/>
      <c r="QF28" s="96"/>
      <c r="QG28" s="96"/>
      <c r="QH28" s="96"/>
      <c r="QI28" s="96"/>
      <c r="QJ28" s="96"/>
      <c r="QK28" s="96"/>
      <c r="QL28" s="96"/>
      <c r="QM28" s="96"/>
      <c r="QN28" s="96"/>
      <c r="QO28" s="96"/>
      <c r="QP28" s="96"/>
      <c r="QQ28" s="96"/>
      <c r="QR28" s="96"/>
      <c r="QS28" s="96"/>
      <c r="QT28" s="96"/>
      <c r="QU28" s="96"/>
      <c r="QV28" s="96"/>
      <c r="QW28" s="96"/>
      <c r="QX28" s="96"/>
      <c r="QY28" s="96"/>
      <c r="QZ28" s="96"/>
      <c r="RA28" s="96"/>
      <c r="RB28" s="96"/>
      <c r="RC28" s="96"/>
      <c r="RD28" s="96"/>
      <c r="RE28" s="96"/>
      <c r="RF28" s="96"/>
      <c r="RG28" s="96"/>
      <c r="RH28" s="96"/>
      <c r="RI28" s="96"/>
      <c r="RJ28" s="96"/>
      <c r="RK28" s="96"/>
      <c r="RL28" s="96"/>
      <c r="RM28" s="96"/>
      <c r="RN28" s="96"/>
      <c r="RO28" s="96"/>
      <c r="RP28" s="96"/>
      <c r="RQ28" s="96"/>
      <c r="RR28" s="96"/>
      <c r="RS28" s="96"/>
      <c r="RT28" s="96"/>
      <c r="RU28" s="96"/>
      <c r="RV28" s="96"/>
      <c r="RW28" s="96"/>
      <c r="RX28" s="96"/>
      <c r="RY28" s="96"/>
      <c r="RZ28" s="96"/>
      <c r="SA28" s="96"/>
      <c r="SB28" s="96"/>
      <c r="SC28" s="96"/>
      <c r="SD28" s="96"/>
      <c r="SE28" s="96"/>
      <c r="SF28" s="96"/>
      <c r="SG28" s="96"/>
      <c r="SH28" s="96"/>
      <c r="SI28" s="96"/>
      <c r="SJ28" s="96"/>
      <c r="SK28" s="96"/>
      <c r="SL28" s="96"/>
      <c r="SM28" s="96"/>
      <c r="SN28" s="96"/>
      <c r="SO28" s="96"/>
      <c r="SP28" s="96"/>
      <c r="SQ28" s="96"/>
      <c r="SR28" s="96"/>
      <c r="SS28" s="96"/>
      <c r="ST28" s="96"/>
      <c r="SU28" s="96"/>
      <c r="SV28" s="96"/>
      <c r="SW28" s="96"/>
      <c r="SX28" s="96"/>
      <c r="SY28" s="96"/>
      <c r="SZ28" s="96"/>
      <c r="TA28" s="96"/>
      <c r="TB28" s="96"/>
      <c r="TC28" s="96"/>
      <c r="TD28" s="96"/>
      <c r="TE28" s="96"/>
      <c r="TF28" s="96"/>
      <c r="TG28" s="96"/>
      <c r="TH28" s="96"/>
      <c r="TI28" s="96"/>
      <c r="TJ28" s="96"/>
      <c r="TK28" s="96"/>
      <c r="TL28" s="96"/>
      <c r="TM28" s="96"/>
      <c r="TN28" s="96"/>
      <c r="TO28" s="96"/>
      <c r="TP28" s="96"/>
      <c r="TQ28" s="96"/>
      <c r="TR28" s="96"/>
      <c r="TS28" s="96"/>
      <c r="TT28" s="96"/>
      <c r="TU28" s="96"/>
      <c r="TV28" s="96"/>
      <c r="TW28" s="96"/>
      <c r="TX28" s="96"/>
      <c r="TY28" s="96"/>
      <c r="TZ28" s="96"/>
      <c r="UA28" s="96"/>
      <c r="UB28" s="96"/>
      <c r="UC28" s="96"/>
      <c r="UD28" s="96"/>
      <c r="UE28" s="96"/>
      <c r="UF28" s="96"/>
      <c r="UG28" s="96"/>
      <c r="UH28" s="96"/>
      <c r="UI28" s="96"/>
      <c r="UJ28" s="96"/>
      <c r="UK28" s="96"/>
      <c r="UL28" s="96"/>
      <c r="UM28" s="96"/>
      <c r="UN28" s="96"/>
      <c r="UO28" s="96"/>
      <c r="UP28" s="96"/>
      <c r="UQ28" s="96"/>
      <c r="UR28" s="96"/>
      <c r="US28" s="96"/>
      <c r="UT28" s="96"/>
      <c r="UU28" s="96"/>
      <c r="UV28" s="96"/>
      <c r="UW28" s="96"/>
      <c r="UX28" s="96"/>
      <c r="UY28" s="96"/>
      <c r="UZ28" s="96"/>
      <c r="VA28" s="96"/>
      <c r="VB28" s="96"/>
      <c r="VC28" s="96"/>
      <c r="VD28" s="96"/>
      <c r="VE28" s="96"/>
      <c r="VF28" s="96"/>
      <c r="VG28" s="96"/>
      <c r="VH28" s="96"/>
      <c r="VI28" s="96"/>
      <c r="VJ28" s="96"/>
      <c r="VK28" s="96"/>
      <c r="VL28" s="96"/>
      <c r="VM28" s="96"/>
      <c r="VN28" s="96"/>
      <c r="VO28" s="96"/>
      <c r="VP28" s="96"/>
      <c r="VQ28" s="96"/>
      <c r="VR28" s="96"/>
      <c r="VS28" s="96"/>
      <c r="VT28" s="96"/>
      <c r="VU28" s="96"/>
      <c r="VV28" s="96"/>
      <c r="VW28" s="96"/>
      <c r="VX28" s="96"/>
      <c r="VY28" s="96"/>
      <c r="VZ28" s="96"/>
      <c r="WA28" s="96"/>
      <c r="WB28" s="96"/>
      <c r="WC28" s="96"/>
      <c r="WD28" s="96"/>
      <c r="WE28" s="96"/>
      <c r="WF28" s="96"/>
      <c r="WG28" s="96"/>
      <c r="WH28" s="96"/>
      <c r="WI28" s="96"/>
      <c r="WJ28" s="96"/>
      <c r="WK28" s="96"/>
      <c r="WL28" s="96"/>
      <c r="WM28" s="96"/>
      <c r="WN28" s="96"/>
      <c r="WO28" s="96"/>
      <c r="WP28" s="96"/>
      <c r="WQ28" s="96"/>
      <c r="WR28" s="96"/>
      <c r="WS28" s="96"/>
      <c r="WT28" s="96"/>
      <c r="WU28" s="96"/>
      <c r="WV28" s="96"/>
      <c r="WW28" s="96"/>
      <c r="WX28" s="96"/>
      <c r="WY28" s="96"/>
      <c r="WZ28" s="96"/>
      <c r="XA28" s="96"/>
      <c r="XB28" s="96"/>
      <c r="XC28" s="96"/>
      <c r="XD28" s="96"/>
      <c r="XE28" s="96"/>
      <c r="XF28" s="96"/>
      <c r="XG28" s="96"/>
      <c r="XH28" s="96"/>
      <c r="XI28" s="96"/>
      <c r="XJ28" s="96"/>
      <c r="XK28" s="96"/>
      <c r="XL28" s="96"/>
      <c r="XM28" s="96"/>
      <c r="XN28" s="96"/>
      <c r="XO28" s="96"/>
      <c r="XP28" s="96"/>
      <c r="XQ28" s="96"/>
      <c r="XR28" s="96"/>
      <c r="XS28" s="96"/>
      <c r="XT28" s="96"/>
      <c r="XU28" s="96"/>
      <c r="XV28" s="96"/>
      <c r="XW28" s="96"/>
      <c r="XX28" s="96"/>
      <c r="XY28" s="96"/>
      <c r="XZ28" s="96"/>
      <c r="YA28" s="96"/>
      <c r="YB28" s="96"/>
      <c r="YC28" s="96"/>
      <c r="YD28" s="96"/>
      <c r="YE28" s="96"/>
      <c r="YF28" s="96"/>
      <c r="YG28" s="96"/>
      <c r="YH28" s="96"/>
      <c r="YI28" s="96"/>
      <c r="YJ28" s="96"/>
      <c r="YK28" s="96"/>
      <c r="YL28" s="96"/>
      <c r="YM28" s="96"/>
      <c r="YN28" s="96"/>
      <c r="YO28" s="96"/>
      <c r="YP28" s="96"/>
      <c r="YQ28" s="96"/>
      <c r="YR28" s="96"/>
      <c r="YS28" s="96"/>
      <c r="YT28" s="96"/>
      <c r="YU28" s="96"/>
      <c r="YV28" s="96"/>
      <c r="YW28" s="96"/>
      <c r="YX28" s="96"/>
      <c r="YY28" s="96"/>
      <c r="YZ28" s="96"/>
      <c r="ZA28" s="96"/>
      <c r="ZB28" s="96"/>
      <c r="ZC28" s="96"/>
      <c r="ZD28" s="96"/>
      <c r="ZE28" s="96"/>
      <c r="ZF28" s="96"/>
      <c r="ZG28" s="96"/>
      <c r="ZH28" s="96"/>
      <c r="ZI28" s="96"/>
      <c r="ZJ28" s="96"/>
      <c r="ZK28" s="96"/>
      <c r="ZL28" s="96"/>
      <c r="ZM28" s="96"/>
      <c r="ZN28" s="96"/>
      <c r="ZO28" s="96"/>
      <c r="ZP28" s="96"/>
      <c r="ZQ28" s="96"/>
      <c r="ZR28" s="96"/>
      <c r="ZS28" s="96"/>
      <c r="ZT28" s="96"/>
      <c r="ZU28" s="96"/>
      <c r="ZV28" s="96"/>
      <c r="ZW28" s="96"/>
      <c r="ZX28" s="96"/>
      <c r="ZY28" s="96"/>
      <c r="ZZ28" s="96"/>
      <c r="AAA28" s="96"/>
      <c r="AAB28" s="96"/>
      <c r="AAC28" s="96"/>
      <c r="AAD28" s="96"/>
      <c r="AAE28" s="96"/>
      <c r="AAF28" s="96"/>
      <c r="AAG28" s="96"/>
      <c r="AAH28" s="96"/>
      <c r="AAI28" s="96"/>
      <c r="AAJ28" s="96"/>
      <c r="AAK28" s="96"/>
      <c r="AAL28" s="96"/>
      <c r="AAM28" s="96"/>
      <c r="AAN28" s="96"/>
      <c r="AAO28" s="96"/>
      <c r="AAP28" s="96"/>
      <c r="AAQ28" s="96"/>
      <c r="AAR28" s="96"/>
      <c r="AAS28" s="96"/>
      <c r="AAT28" s="96"/>
      <c r="AAU28" s="96"/>
      <c r="AAV28" s="96"/>
      <c r="AAW28" s="96"/>
      <c r="AAX28" s="96"/>
      <c r="AAY28" s="96"/>
      <c r="AAZ28" s="96"/>
      <c r="ABA28" s="96"/>
      <c r="ABB28" s="96"/>
      <c r="ABC28" s="96"/>
      <c r="ABD28" s="96"/>
      <c r="ABE28" s="96"/>
      <c r="ABF28" s="96"/>
      <c r="ABG28" s="96"/>
      <c r="ABH28" s="96"/>
      <c r="ABI28" s="96"/>
      <c r="ABJ28" s="96"/>
      <c r="ABK28" s="96"/>
      <c r="ABL28" s="96"/>
      <c r="ABM28" s="96"/>
      <c r="ABN28" s="96"/>
      <c r="ABO28" s="96"/>
      <c r="ABP28" s="96"/>
      <c r="ABQ28" s="96"/>
      <c r="ABR28" s="96"/>
      <c r="ABS28" s="96"/>
      <c r="ABT28" s="96"/>
      <c r="ABU28" s="96"/>
      <c r="ABV28" s="96"/>
      <c r="ABW28" s="96"/>
      <c r="ABX28" s="96"/>
      <c r="ABY28" s="96"/>
      <c r="ABZ28" s="96"/>
      <c r="ACA28" s="96"/>
      <c r="ACB28" s="96"/>
      <c r="ACC28" s="96"/>
      <c r="ACD28" s="96"/>
      <c r="ACE28" s="96"/>
      <c r="ACF28" s="96"/>
      <c r="ACG28" s="96"/>
      <c r="ACH28" s="96"/>
      <c r="ACI28" s="96"/>
      <c r="ACJ28" s="96"/>
      <c r="ACK28" s="96"/>
      <c r="ACL28" s="96"/>
      <c r="ACM28" s="96"/>
      <c r="ACN28" s="96"/>
      <c r="ACO28" s="96"/>
      <c r="ACP28" s="96"/>
      <c r="ACQ28" s="96"/>
      <c r="ACR28" s="96"/>
      <c r="ACS28" s="96"/>
      <c r="ACT28" s="96"/>
      <c r="ACU28" s="96"/>
      <c r="ACV28" s="96"/>
      <c r="ACW28" s="96"/>
      <c r="ACX28" s="96"/>
      <c r="ACY28" s="96"/>
      <c r="ACZ28" s="96"/>
      <c r="ADA28" s="96"/>
      <c r="ADB28" s="96"/>
      <c r="ADC28" s="96"/>
      <c r="ADD28" s="96"/>
      <c r="ADE28" s="96"/>
      <c r="ADF28" s="96"/>
      <c r="ADG28" s="96"/>
      <c r="ADH28" s="96"/>
      <c r="ADI28" s="96"/>
      <c r="ADJ28" s="96"/>
      <c r="ADK28" s="96"/>
      <c r="ADL28" s="96"/>
      <c r="ADM28" s="96"/>
      <c r="ADN28" s="96"/>
      <c r="ADO28" s="96"/>
      <c r="ADP28" s="96"/>
      <c r="ADQ28" s="96"/>
      <c r="ADR28" s="96"/>
      <c r="ADS28" s="96"/>
      <c r="ADT28" s="96"/>
      <c r="ADU28" s="96"/>
      <c r="ADV28" s="96"/>
      <c r="ADW28" s="96"/>
      <c r="ADX28" s="96"/>
      <c r="ADY28" s="96"/>
      <c r="ADZ28" s="96"/>
      <c r="AEA28" s="96"/>
      <c r="AEB28" s="96"/>
      <c r="AEC28" s="96"/>
      <c r="AED28" s="96"/>
      <c r="AEE28" s="96"/>
      <c r="AEF28" s="96"/>
      <c r="AEG28" s="96"/>
      <c r="AEH28" s="96"/>
      <c r="AEI28" s="96"/>
      <c r="AEJ28" s="96"/>
      <c r="AEK28" s="96"/>
      <c r="AEL28" s="96"/>
      <c r="AEM28" s="96"/>
      <c r="AEN28" s="96"/>
      <c r="AEO28" s="96"/>
      <c r="AEP28" s="96"/>
      <c r="AEQ28" s="96"/>
      <c r="AER28" s="96"/>
      <c r="AES28" s="96"/>
      <c r="AET28" s="96"/>
      <c r="AEU28" s="96"/>
      <c r="AEV28" s="96"/>
      <c r="AEW28" s="96"/>
      <c r="AEX28" s="96"/>
      <c r="AEY28" s="96"/>
      <c r="AEZ28" s="96"/>
      <c r="AFA28" s="96"/>
      <c r="AFB28" s="96"/>
      <c r="AFC28" s="96"/>
      <c r="AFD28" s="96"/>
      <c r="AFE28" s="96"/>
      <c r="AFF28" s="96"/>
      <c r="AFG28" s="96"/>
      <c r="AFH28" s="96"/>
      <c r="AFI28" s="96"/>
      <c r="AFJ28" s="96"/>
      <c r="AFK28" s="96"/>
      <c r="AFL28" s="96"/>
      <c r="AFM28" s="96"/>
      <c r="AFN28" s="96"/>
      <c r="AFO28" s="96"/>
      <c r="AFP28" s="96"/>
      <c r="AFQ28" s="96"/>
      <c r="AFR28" s="96"/>
      <c r="AFS28" s="96"/>
      <c r="AFT28" s="96"/>
      <c r="AFU28" s="96"/>
      <c r="AFV28" s="96"/>
      <c r="AFW28" s="96"/>
      <c r="AFX28" s="96"/>
      <c r="AFY28" s="96"/>
      <c r="AFZ28" s="96"/>
      <c r="AGA28" s="96"/>
      <c r="AGB28" s="96"/>
      <c r="AGC28" s="96"/>
      <c r="AGD28" s="96"/>
      <c r="AGE28" s="96"/>
      <c r="AGF28" s="96"/>
      <c r="AGG28" s="96"/>
      <c r="AGH28" s="96"/>
      <c r="AGI28" s="96"/>
      <c r="AGJ28" s="96"/>
      <c r="AGK28" s="96"/>
      <c r="AGL28" s="96"/>
      <c r="AGM28" s="96"/>
      <c r="AGN28" s="96"/>
      <c r="AGO28" s="96"/>
      <c r="AGP28" s="96"/>
      <c r="AGQ28" s="96"/>
      <c r="AGR28" s="96"/>
      <c r="AGS28" s="96"/>
      <c r="AGT28" s="96"/>
      <c r="AGU28" s="96"/>
      <c r="AGV28" s="96"/>
      <c r="AGW28" s="96"/>
      <c r="AGX28" s="96"/>
      <c r="AGY28" s="96"/>
      <c r="AGZ28" s="96"/>
      <c r="AHA28" s="96"/>
      <c r="AHB28" s="96"/>
      <c r="AHC28" s="96"/>
      <c r="AHD28" s="96"/>
      <c r="AHE28" s="96"/>
      <c r="AHF28" s="96"/>
      <c r="AHG28" s="96"/>
      <c r="AHH28" s="96"/>
      <c r="AHI28" s="96"/>
      <c r="AHJ28" s="96"/>
      <c r="AHK28" s="96"/>
      <c r="AHL28" s="96"/>
      <c r="AHM28" s="96"/>
      <c r="AHN28" s="96"/>
      <c r="AHO28" s="96"/>
      <c r="AHP28" s="96"/>
      <c r="AHQ28" s="96"/>
      <c r="AHR28" s="96"/>
      <c r="AHS28" s="96"/>
      <c r="AHT28" s="96"/>
      <c r="AHU28" s="96"/>
      <c r="AHV28" s="96"/>
      <c r="AHW28" s="96"/>
      <c r="AHX28" s="96"/>
      <c r="AHY28" s="96"/>
      <c r="AHZ28" s="96"/>
      <c r="AIA28" s="96"/>
      <c r="AIB28" s="96"/>
      <c r="AIC28" s="96"/>
      <c r="AID28" s="96"/>
      <c r="AIE28" s="96"/>
      <c r="AIF28" s="96"/>
      <c r="AIG28" s="96"/>
      <c r="AIH28" s="96"/>
      <c r="AII28" s="96"/>
      <c r="AIJ28" s="96"/>
      <c r="AIK28" s="96"/>
      <c r="AIL28" s="96"/>
      <c r="AIM28" s="96"/>
      <c r="AIN28" s="96"/>
      <c r="AIO28" s="96"/>
      <c r="AIP28" s="96"/>
      <c r="AIQ28" s="96"/>
      <c r="AIR28" s="96"/>
      <c r="AIS28" s="96"/>
      <c r="AIT28" s="96"/>
      <c r="AIU28" s="96"/>
      <c r="AIV28" s="96"/>
      <c r="AIW28" s="96"/>
      <c r="AIX28" s="96"/>
      <c r="AIY28" s="96"/>
      <c r="AIZ28" s="96"/>
      <c r="AJA28" s="96"/>
      <c r="AJB28" s="96"/>
      <c r="AJC28" s="96"/>
      <c r="AJD28" s="96"/>
      <c r="AJE28" s="96"/>
      <c r="AJF28" s="96"/>
      <c r="AJG28" s="96"/>
      <c r="AJH28" s="96"/>
      <c r="AJI28" s="96"/>
      <c r="AJJ28" s="96"/>
      <c r="AJK28" s="96"/>
      <c r="AJL28" s="96"/>
      <c r="AJM28" s="96"/>
      <c r="AJN28" s="96"/>
      <c r="AJO28" s="96"/>
      <c r="AJP28" s="96"/>
      <c r="AJQ28" s="96"/>
      <c r="AJR28" s="96"/>
      <c r="AJS28" s="96"/>
      <c r="AJT28" s="96"/>
      <c r="AJU28" s="96"/>
      <c r="AJV28" s="96"/>
      <c r="AJW28" s="96"/>
      <c r="AJX28" s="96"/>
      <c r="AJY28" s="96"/>
      <c r="AJZ28" s="96"/>
      <c r="AKA28" s="96"/>
      <c r="AKB28" s="96"/>
      <c r="AKC28" s="96"/>
      <c r="AKD28" s="96"/>
      <c r="AKE28" s="96"/>
      <c r="AKF28" s="96"/>
      <c r="AKG28" s="96"/>
      <c r="AKH28" s="96"/>
      <c r="AKI28" s="96"/>
      <c r="AKJ28" s="96"/>
      <c r="AKK28" s="96"/>
      <c r="AKL28" s="96"/>
      <c r="AKM28" s="96"/>
      <c r="AKN28" s="96"/>
      <c r="AKO28" s="96"/>
      <c r="AKP28" s="96"/>
      <c r="AKQ28" s="96"/>
      <c r="AKR28" s="96"/>
      <c r="AKS28" s="96"/>
      <c r="AKT28" s="96"/>
      <c r="AKU28" s="96"/>
      <c r="AKV28" s="96"/>
      <c r="AKW28" s="96"/>
      <c r="AKX28" s="96"/>
      <c r="AKY28" s="96"/>
      <c r="AKZ28" s="96"/>
      <c r="ALA28" s="96"/>
      <c r="ALB28" s="96"/>
      <c r="ALC28" s="96"/>
      <c r="ALD28" s="96"/>
      <c r="ALE28" s="96"/>
      <c r="ALF28" s="96"/>
      <c r="ALG28" s="96"/>
      <c r="ALH28" s="96"/>
      <c r="ALI28" s="96"/>
      <c r="ALJ28" s="96"/>
      <c r="ALK28" s="96"/>
      <c r="ALL28" s="96"/>
      <c r="ALM28" s="96"/>
      <c r="ALN28" s="96"/>
      <c r="ALO28" s="96"/>
      <c r="ALP28" s="96"/>
      <c r="ALQ28" s="96"/>
      <c r="ALR28" s="96"/>
      <c r="ALS28" s="96"/>
      <c r="ALT28" s="96"/>
      <c r="ALU28" s="96"/>
      <c r="ALV28" s="96"/>
      <c r="ALW28" s="96"/>
      <c r="ALX28" s="96"/>
      <c r="ALY28" s="96"/>
      <c r="ALZ28" s="96"/>
      <c r="AMA28" s="96"/>
      <c r="AMB28" s="96"/>
      <c r="AMC28" s="96"/>
      <c r="AMD28" s="96"/>
      <c r="AME28" s="96"/>
      <c r="AMF28" s="96"/>
      <c r="AMG28" s="96"/>
      <c r="AMH28" s="96"/>
      <c r="AMI28" s="96"/>
      <c r="AMJ28" s="96"/>
    </row>
    <row r="29" spans="1:1024" s="104" customFormat="1" hidden="1" outlineLevel="2">
      <c r="A29" s="98" t="s">
        <v>38</v>
      </c>
      <c r="B29" s="99">
        <v>30460.2</v>
      </c>
      <c r="C29" s="99">
        <v>17038.32</v>
      </c>
      <c r="D29" s="100"/>
      <c r="E29" s="105">
        <v>17038.32</v>
      </c>
      <c r="F29" s="99">
        <v>15498.77</v>
      </c>
      <c r="G29" s="102"/>
      <c r="H29" s="105">
        <v>15498.77</v>
      </c>
      <c r="I29" s="99">
        <v>31999.75</v>
      </c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103"/>
      <c r="BS29" s="103"/>
      <c r="BT29" s="103"/>
      <c r="BU29" s="103"/>
      <c r="BV29" s="103"/>
      <c r="BW29" s="103"/>
      <c r="BX29" s="103"/>
      <c r="BY29" s="103"/>
      <c r="BZ29" s="103"/>
      <c r="CA29" s="103"/>
      <c r="CB29" s="103"/>
      <c r="CC29" s="103"/>
      <c r="CD29" s="103"/>
      <c r="CE29" s="103"/>
      <c r="CF29" s="103"/>
      <c r="CG29" s="103"/>
      <c r="CH29" s="103"/>
      <c r="CI29" s="103"/>
      <c r="CJ29" s="103"/>
      <c r="CK29" s="103"/>
      <c r="CL29" s="103"/>
      <c r="CM29" s="103"/>
      <c r="CN29" s="103"/>
      <c r="CO29" s="103"/>
      <c r="CP29" s="103"/>
      <c r="CQ29" s="103"/>
      <c r="CR29" s="103"/>
      <c r="CS29" s="103"/>
      <c r="CT29" s="103"/>
      <c r="CU29" s="103"/>
      <c r="CV29" s="103"/>
      <c r="CW29" s="103"/>
      <c r="CX29" s="103"/>
      <c r="CY29" s="103"/>
      <c r="CZ29" s="103"/>
      <c r="DA29" s="103"/>
      <c r="DB29" s="103"/>
      <c r="DC29" s="103"/>
      <c r="DD29" s="103"/>
      <c r="DE29" s="103"/>
      <c r="DF29" s="103"/>
      <c r="DG29" s="103"/>
      <c r="DH29" s="103"/>
      <c r="DI29" s="103"/>
      <c r="DJ29" s="103"/>
      <c r="DK29" s="103"/>
      <c r="DL29" s="103"/>
      <c r="DM29" s="103"/>
      <c r="DN29" s="103"/>
      <c r="DO29" s="103"/>
      <c r="DP29" s="103"/>
      <c r="DQ29" s="103"/>
      <c r="DR29" s="103"/>
      <c r="DS29" s="103"/>
      <c r="DT29" s="103"/>
      <c r="DU29" s="103"/>
      <c r="DV29" s="103"/>
      <c r="DW29" s="103"/>
      <c r="DX29" s="103"/>
      <c r="DY29" s="103"/>
      <c r="DZ29" s="103"/>
      <c r="EA29" s="103"/>
      <c r="EB29" s="103"/>
      <c r="EC29" s="103"/>
      <c r="ED29" s="103"/>
      <c r="EE29" s="103"/>
      <c r="EF29" s="103"/>
      <c r="EG29" s="103"/>
      <c r="EH29" s="103"/>
      <c r="EI29" s="103"/>
      <c r="EJ29" s="103"/>
      <c r="EK29" s="103"/>
      <c r="EL29" s="103"/>
      <c r="EM29" s="103"/>
      <c r="EN29" s="103"/>
      <c r="EO29" s="103"/>
      <c r="EP29" s="103"/>
      <c r="EQ29" s="103"/>
      <c r="ER29" s="103"/>
      <c r="ES29" s="103"/>
      <c r="ET29" s="103"/>
      <c r="EU29" s="103"/>
      <c r="EV29" s="103"/>
      <c r="EW29" s="103"/>
      <c r="EX29" s="103"/>
      <c r="EY29" s="103"/>
      <c r="EZ29" s="103"/>
      <c r="FA29" s="103"/>
      <c r="FB29" s="103"/>
      <c r="FC29" s="103"/>
      <c r="FD29" s="103"/>
      <c r="FE29" s="103"/>
      <c r="FF29" s="103"/>
      <c r="FG29" s="103"/>
      <c r="FH29" s="103"/>
      <c r="FI29" s="103"/>
      <c r="FJ29" s="103"/>
      <c r="FK29" s="103"/>
      <c r="FL29" s="103"/>
      <c r="FM29" s="103"/>
      <c r="FN29" s="103"/>
      <c r="FO29" s="103"/>
      <c r="FP29" s="103"/>
      <c r="FQ29" s="103"/>
      <c r="FR29" s="103"/>
      <c r="FS29" s="103"/>
      <c r="FT29" s="103"/>
      <c r="FU29" s="103"/>
      <c r="FV29" s="103"/>
      <c r="FW29" s="103"/>
      <c r="FX29" s="103"/>
      <c r="FY29" s="103"/>
      <c r="FZ29" s="103"/>
      <c r="GA29" s="103"/>
      <c r="GB29" s="103"/>
      <c r="GC29" s="103"/>
      <c r="GD29" s="103"/>
      <c r="GE29" s="103"/>
      <c r="GF29" s="103"/>
      <c r="GG29" s="103"/>
      <c r="GH29" s="103"/>
      <c r="GI29" s="103"/>
      <c r="GJ29" s="103"/>
      <c r="GK29" s="103"/>
      <c r="GL29" s="103"/>
      <c r="GM29" s="103"/>
      <c r="GN29" s="103"/>
      <c r="GO29" s="103"/>
      <c r="GP29" s="103"/>
      <c r="GQ29" s="103"/>
      <c r="GR29" s="103"/>
      <c r="GS29" s="103"/>
      <c r="GT29" s="103"/>
      <c r="GU29" s="103"/>
      <c r="GV29" s="103"/>
      <c r="GW29" s="103"/>
      <c r="GX29" s="103"/>
      <c r="GY29" s="103"/>
      <c r="GZ29" s="103"/>
      <c r="HA29" s="103"/>
      <c r="HB29" s="103"/>
      <c r="HC29" s="103"/>
      <c r="HD29" s="103"/>
      <c r="HE29" s="103"/>
      <c r="HF29" s="103"/>
      <c r="HG29" s="103"/>
      <c r="HH29" s="103"/>
      <c r="HI29" s="103"/>
      <c r="HJ29" s="103"/>
      <c r="HK29" s="103"/>
      <c r="HL29" s="103"/>
      <c r="HM29" s="103"/>
      <c r="HN29" s="103"/>
      <c r="HO29" s="103"/>
      <c r="HP29" s="103"/>
      <c r="HQ29" s="103"/>
      <c r="HR29" s="103"/>
      <c r="HS29" s="103"/>
      <c r="HT29" s="103"/>
      <c r="HU29" s="103"/>
      <c r="HV29" s="103"/>
      <c r="HW29" s="103"/>
      <c r="HX29" s="103"/>
      <c r="HY29" s="103"/>
      <c r="HZ29" s="103"/>
      <c r="IA29" s="103"/>
      <c r="IB29" s="103"/>
      <c r="IC29" s="103"/>
      <c r="ID29" s="103"/>
      <c r="IE29" s="103"/>
      <c r="IF29" s="103"/>
      <c r="IG29" s="103"/>
      <c r="IH29" s="103"/>
      <c r="II29" s="103"/>
      <c r="IJ29" s="103"/>
      <c r="IK29" s="103"/>
      <c r="IL29" s="103"/>
      <c r="IM29" s="103"/>
      <c r="IN29" s="103"/>
      <c r="IO29" s="103"/>
      <c r="IP29" s="103"/>
      <c r="IQ29" s="103"/>
      <c r="IR29" s="103"/>
      <c r="IS29" s="103"/>
      <c r="IT29" s="103"/>
      <c r="IU29" s="103"/>
      <c r="IV29" s="103"/>
      <c r="IW29" s="103"/>
      <c r="IX29" s="103"/>
      <c r="IY29" s="103"/>
      <c r="IZ29" s="103"/>
      <c r="JA29" s="103"/>
      <c r="JB29" s="103"/>
      <c r="JC29" s="103"/>
      <c r="JD29" s="103"/>
      <c r="JE29" s="103"/>
      <c r="JF29" s="103"/>
      <c r="JG29" s="103"/>
      <c r="JH29" s="103"/>
      <c r="JI29" s="103"/>
      <c r="JJ29" s="103"/>
      <c r="JK29" s="103"/>
      <c r="JL29" s="103"/>
      <c r="JM29" s="103"/>
      <c r="JN29" s="103"/>
      <c r="JO29" s="103"/>
      <c r="JP29" s="103"/>
      <c r="JQ29" s="103"/>
      <c r="JR29" s="103"/>
      <c r="JS29" s="103"/>
      <c r="JT29" s="103"/>
      <c r="JU29" s="103"/>
      <c r="JV29" s="103"/>
      <c r="JW29" s="103"/>
      <c r="JX29" s="103"/>
      <c r="JY29" s="103"/>
      <c r="JZ29" s="103"/>
      <c r="KA29" s="103"/>
      <c r="KB29" s="103"/>
      <c r="KC29" s="103"/>
      <c r="KD29" s="103"/>
      <c r="KE29" s="103"/>
      <c r="KF29" s="103"/>
      <c r="KG29" s="103"/>
      <c r="KH29" s="103"/>
      <c r="KI29" s="103"/>
      <c r="KJ29" s="103"/>
      <c r="KK29" s="103"/>
      <c r="KL29" s="103"/>
      <c r="KM29" s="103"/>
      <c r="KN29" s="103"/>
      <c r="KO29" s="103"/>
      <c r="KP29" s="103"/>
      <c r="KQ29" s="103"/>
      <c r="KR29" s="103"/>
      <c r="KS29" s="103"/>
      <c r="KT29" s="103"/>
      <c r="KU29" s="103"/>
      <c r="KV29" s="103"/>
      <c r="KW29" s="103"/>
      <c r="KX29" s="103"/>
      <c r="KY29" s="103"/>
      <c r="KZ29" s="103"/>
      <c r="LA29" s="103"/>
      <c r="LB29" s="103"/>
      <c r="LC29" s="103"/>
      <c r="LD29" s="103"/>
      <c r="LE29" s="103"/>
      <c r="LF29" s="103"/>
      <c r="LG29" s="103"/>
      <c r="LH29" s="103"/>
      <c r="LI29" s="103"/>
      <c r="LJ29" s="103"/>
      <c r="LK29" s="103"/>
      <c r="LL29" s="103"/>
      <c r="LM29" s="103"/>
      <c r="LN29" s="103"/>
      <c r="LO29" s="103"/>
      <c r="LP29" s="103"/>
      <c r="LQ29" s="103"/>
      <c r="LR29" s="103"/>
      <c r="LS29" s="103"/>
      <c r="LT29" s="103"/>
      <c r="LU29" s="103"/>
      <c r="LV29" s="103"/>
      <c r="LW29" s="103"/>
      <c r="LX29" s="103"/>
      <c r="LY29" s="103"/>
      <c r="LZ29" s="103"/>
      <c r="MA29" s="103"/>
      <c r="MB29" s="103"/>
      <c r="MC29" s="103"/>
      <c r="MD29" s="103"/>
      <c r="ME29" s="103"/>
      <c r="MF29" s="103"/>
      <c r="MG29" s="103"/>
      <c r="MH29" s="103"/>
      <c r="MI29" s="103"/>
      <c r="MJ29" s="103"/>
      <c r="MK29" s="103"/>
      <c r="ML29" s="103"/>
      <c r="MM29" s="103"/>
      <c r="MN29" s="103"/>
      <c r="MO29" s="103"/>
      <c r="MP29" s="103"/>
      <c r="MQ29" s="103"/>
      <c r="MR29" s="103"/>
      <c r="MS29" s="103"/>
      <c r="MT29" s="103"/>
      <c r="MU29" s="103"/>
      <c r="MV29" s="103"/>
      <c r="MW29" s="103"/>
      <c r="MX29" s="103"/>
      <c r="MY29" s="103"/>
      <c r="MZ29" s="103"/>
      <c r="NA29" s="103"/>
      <c r="NB29" s="103"/>
      <c r="NC29" s="103"/>
      <c r="ND29" s="103"/>
      <c r="NE29" s="103"/>
      <c r="NF29" s="103"/>
      <c r="NG29" s="103"/>
      <c r="NH29" s="103"/>
      <c r="NI29" s="103"/>
      <c r="NJ29" s="103"/>
      <c r="NK29" s="103"/>
      <c r="NL29" s="103"/>
      <c r="NM29" s="103"/>
      <c r="NN29" s="103"/>
      <c r="NO29" s="103"/>
      <c r="NP29" s="103"/>
      <c r="NQ29" s="103"/>
      <c r="NR29" s="103"/>
      <c r="NS29" s="103"/>
      <c r="NT29" s="103"/>
      <c r="NU29" s="103"/>
      <c r="NV29" s="103"/>
      <c r="NW29" s="103"/>
      <c r="NX29" s="103"/>
      <c r="NY29" s="103"/>
      <c r="NZ29" s="103"/>
      <c r="OA29" s="103"/>
      <c r="OB29" s="103"/>
      <c r="OC29" s="103"/>
      <c r="OD29" s="103"/>
      <c r="OE29" s="103"/>
      <c r="OF29" s="103"/>
      <c r="OG29" s="103"/>
      <c r="OH29" s="103"/>
      <c r="OI29" s="103"/>
      <c r="OJ29" s="103"/>
      <c r="OK29" s="103"/>
      <c r="OL29" s="103"/>
      <c r="OM29" s="103"/>
      <c r="ON29" s="103"/>
      <c r="OO29" s="103"/>
      <c r="OP29" s="103"/>
      <c r="OQ29" s="103"/>
      <c r="OR29" s="103"/>
      <c r="OS29" s="103"/>
      <c r="OT29" s="103"/>
      <c r="OU29" s="103"/>
      <c r="OV29" s="103"/>
      <c r="OW29" s="103"/>
      <c r="OX29" s="103"/>
      <c r="OY29" s="103"/>
      <c r="OZ29" s="103"/>
      <c r="PA29" s="103"/>
      <c r="PB29" s="103"/>
      <c r="PC29" s="103"/>
      <c r="PD29" s="103"/>
      <c r="PE29" s="103"/>
      <c r="PF29" s="103"/>
      <c r="PG29" s="103"/>
      <c r="PH29" s="103"/>
      <c r="PI29" s="103"/>
      <c r="PJ29" s="103"/>
      <c r="PK29" s="103"/>
      <c r="PL29" s="103"/>
      <c r="PM29" s="103"/>
      <c r="PN29" s="103"/>
      <c r="PO29" s="103"/>
      <c r="PP29" s="103"/>
      <c r="PQ29" s="103"/>
      <c r="PR29" s="103"/>
      <c r="PS29" s="103"/>
      <c r="PT29" s="103"/>
      <c r="PU29" s="103"/>
      <c r="PV29" s="103"/>
      <c r="PW29" s="103"/>
      <c r="PX29" s="103"/>
      <c r="PY29" s="103"/>
      <c r="PZ29" s="103"/>
      <c r="QA29" s="103"/>
      <c r="QB29" s="103"/>
      <c r="QC29" s="103"/>
      <c r="QD29" s="103"/>
      <c r="QE29" s="103"/>
      <c r="QF29" s="103"/>
      <c r="QG29" s="103"/>
      <c r="QH29" s="103"/>
      <c r="QI29" s="103"/>
      <c r="QJ29" s="103"/>
      <c r="QK29" s="103"/>
      <c r="QL29" s="103"/>
      <c r="QM29" s="103"/>
      <c r="QN29" s="103"/>
      <c r="QO29" s="103"/>
      <c r="QP29" s="103"/>
      <c r="QQ29" s="103"/>
      <c r="QR29" s="103"/>
      <c r="QS29" s="103"/>
      <c r="QT29" s="103"/>
      <c r="QU29" s="103"/>
      <c r="QV29" s="103"/>
      <c r="QW29" s="103"/>
      <c r="QX29" s="103"/>
      <c r="QY29" s="103"/>
      <c r="QZ29" s="103"/>
      <c r="RA29" s="103"/>
      <c r="RB29" s="103"/>
      <c r="RC29" s="103"/>
      <c r="RD29" s="103"/>
      <c r="RE29" s="103"/>
      <c r="RF29" s="103"/>
      <c r="RG29" s="103"/>
      <c r="RH29" s="103"/>
      <c r="RI29" s="103"/>
      <c r="RJ29" s="103"/>
      <c r="RK29" s="103"/>
      <c r="RL29" s="103"/>
      <c r="RM29" s="103"/>
      <c r="RN29" s="103"/>
      <c r="RO29" s="103"/>
      <c r="RP29" s="103"/>
      <c r="RQ29" s="103"/>
      <c r="RR29" s="103"/>
      <c r="RS29" s="103"/>
      <c r="RT29" s="103"/>
      <c r="RU29" s="103"/>
      <c r="RV29" s="103"/>
      <c r="RW29" s="103"/>
      <c r="RX29" s="103"/>
      <c r="RY29" s="103"/>
      <c r="RZ29" s="103"/>
      <c r="SA29" s="103"/>
      <c r="SB29" s="103"/>
      <c r="SC29" s="103"/>
      <c r="SD29" s="103"/>
      <c r="SE29" s="103"/>
      <c r="SF29" s="103"/>
      <c r="SG29" s="103"/>
      <c r="SH29" s="103"/>
      <c r="SI29" s="103"/>
      <c r="SJ29" s="103"/>
      <c r="SK29" s="103"/>
      <c r="SL29" s="103"/>
      <c r="SM29" s="103"/>
      <c r="SN29" s="103"/>
      <c r="SO29" s="103"/>
      <c r="SP29" s="103"/>
      <c r="SQ29" s="103"/>
      <c r="SR29" s="103"/>
      <c r="SS29" s="103"/>
      <c r="ST29" s="103"/>
      <c r="SU29" s="103"/>
      <c r="SV29" s="103"/>
      <c r="SW29" s="103"/>
      <c r="SX29" s="103"/>
      <c r="SY29" s="103"/>
      <c r="SZ29" s="103"/>
      <c r="TA29" s="103"/>
      <c r="TB29" s="103"/>
      <c r="TC29" s="103"/>
      <c r="TD29" s="103"/>
      <c r="TE29" s="103"/>
      <c r="TF29" s="103"/>
      <c r="TG29" s="103"/>
      <c r="TH29" s="103"/>
      <c r="TI29" s="103"/>
      <c r="TJ29" s="103"/>
      <c r="TK29" s="103"/>
      <c r="TL29" s="103"/>
      <c r="TM29" s="103"/>
      <c r="TN29" s="103"/>
      <c r="TO29" s="103"/>
      <c r="TP29" s="103"/>
      <c r="TQ29" s="103"/>
      <c r="TR29" s="103"/>
      <c r="TS29" s="103"/>
      <c r="TT29" s="103"/>
      <c r="TU29" s="103"/>
      <c r="TV29" s="103"/>
      <c r="TW29" s="103"/>
      <c r="TX29" s="103"/>
      <c r="TY29" s="103"/>
      <c r="TZ29" s="103"/>
      <c r="UA29" s="103"/>
      <c r="UB29" s="103"/>
      <c r="UC29" s="103"/>
      <c r="UD29" s="103"/>
      <c r="UE29" s="103"/>
      <c r="UF29" s="103"/>
      <c r="UG29" s="103"/>
      <c r="UH29" s="103"/>
      <c r="UI29" s="103"/>
      <c r="UJ29" s="103"/>
      <c r="UK29" s="103"/>
      <c r="UL29" s="103"/>
      <c r="UM29" s="103"/>
      <c r="UN29" s="103"/>
      <c r="UO29" s="103"/>
      <c r="UP29" s="103"/>
      <c r="UQ29" s="103"/>
      <c r="UR29" s="103"/>
      <c r="US29" s="103"/>
      <c r="UT29" s="103"/>
      <c r="UU29" s="103"/>
      <c r="UV29" s="103"/>
      <c r="UW29" s="103"/>
      <c r="UX29" s="103"/>
      <c r="UY29" s="103"/>
      <c r="UZ29" s="103"/>
      <c r="VA29" s="103"/>
      <c r="VB29" s="103"/>
      <c r="VC29" s="103"/>
      <c r="VD29" s="103"/>
      <c r="VE29" s="103"/>
      <c r="VF29" s="103"/>
      <c r="VG29" s="103"/>
      <c r="VH29" s="103"/>
      <c r="VI29" s="103"/>
      <c r="VJ29" s="103"/>
      <c r="VK29" s="103"/>
      <c r="VL29" s="103"/>
      <c r="VM29" s="103"/>
      <c r="VN29" s="103"/>
      <c r="VO29" s="103"/>
      <c r="VP29" s="103"/>
      <c r="VQ29" s="103"/>
      <c r="VR29" s="103"/>
      <c r="VS29" s="103"/>
      <c r="VT29" s="103"/>
      <c r="VU29" s="103"/>
      <c r="VV29" s="103"/>
      <c r="VW29" s="103"/>
      <c r="VX29" s="103"/>
      <c r="VY29" s="103"/>
      <c r="VZ29" s="103"/>
      <c r="WA29" s="103"/>
      <c r="WB29" s="103"/>
      <c r="WC29" s="103"/>
      <c r="WD29" s="103"/>
      <c r="WE29" s="103"/>
      <c r="WF29" s="103"/>
      <c r="WG29" s="103"/>
      <c r="WH29" s="103"/>
      <c r="WI29" s="103"/>
      <c r="WJ29" s="103"/>
      <c r="WK29" s="103"/>
      <c r="WL29" s="103"/>
      <c r="WM29" s="103"/>
      <c r="WN29" s="103"/>
      <c r="WO29" s="103"/>
      <c r="WP29" s="103"/>
      <c r="WQ29" s="103"/>
      <c r="WR29" s="103"/>
      <c r="WS29" s="103"/>
      <c r="WT29" s="103"/>
      <c r="WU29" s="103"/>
      <c r="WV29" s="103"/>
      <c r="WW29" s="103"/>
      <c r="WX29" s="103"/>
      <c r="WY29" s="103"/>
      <c r="WZ29" s="103"/>
      <c r="XA29" s="103"/>
      <c r="XB29" s="103"/>
      <c r="XC29" s="103"/>
      <c r="XD29" s="103"/>
      <c r="XE29" s="103"/>
      <c r="XF29" s="103"/>
      <c r="XG29" s="103"/>
      <c r="XH29" s="103"/>
      <c r="XI29" s="103"/>
      <c r="XJ29" s="103"/>
      <c r="XK29" s="103"/>
      <c r="XL29" s="103"/>
      <c r="XM29" s="103"/>
      <c r="XN29" s="103"/>
      <c r="XO29" s="103"/>
      <c r="XP29" s="103"/>
      <c r="XQ29" s="103"/>
      <c r="XR29" s="103"/>
      <c r="XS29" s="103"/>
      <c r="XT29" s="103"/>
      <c r="XU29" s="103"/>
      <c r="XV29" s="103"/>
      <c r="XW29" s="103"/>
      <c r="XX29" s="103"/>
      <c r="XY29" s="103"/>
      <c r="XZ29" s="103"/>
      <c r="YA29" s="103"/>
      <c r="YB29" s="103"/>
      <c r="YC29" s="103"/>
      <c r="YD29" s="103"/>
      <c r="YE29" s="103"/>
      <c r="YF29" s="103"/>
      <c r="YG29" s="103"/>
      <c r="YH29" s="103"/>
      <c r="YI29" s="103"/>
      <c r="YJ29" s="103"/>
      <c r="YK29" s="103"/>
      <c r="YL29" s="103"/>
      <c r="YM29" s="103"/>
      <c r="YN29" s="103"/>
      <c r="YO29" s="103"/>
      <c r="YP29" s="103"/>
      <c r="YQ29" s="103"/>
      <c r="YR29" s="103"/>
      <c r="YS29" s="103"/>
      <c r="YT29" s="103"/>
      <c r="YU29" s="103"/>
      <c r="YV29" s="103"/>
      <c r="YW29" s="103"/>
      <c r="YX29" s="103"/>
      <c r="YY29" s="103"/>
      <c r="YZ29" s="103"/>
      <c r="ZA29" s="103"/>
      <c r="ZB29" s="103"/>
      <c r="ZC29" s="103"/>
      <c r="ZD29" s="103"/>
      <c r="ZE29" s="103"/>
      <c r="ZF29" s="103"/>
      <c r="ZG29" s="103"/>
      <c r="ZH29" s="103"/>
      <c r="ZI29" s="103"/>
      <c r="ZJ29" s="103"/>
      <c r="ZK29" s="103"/>
      <c r="ZL29" s="103"/>
      <c r="ZM29" s="103"/>
      <c r="ZN29" s="103"/>
      <c r="ZO29" s="103"/>
      <c r="ZP29" s="103"/>
      <c r="ZQ29" s="103"/>
      <c r="ZR29" s="103"/>
      <c r="ZS29" s="103"/>
      <c r="ZT29" s="103"/>
      <c r="ZU29" s="103"/>
      <c r="ZV29" s="103"/>
      <c r="ZW29" s="103"/>
      <c r="ZX29" s="103"/>
      <c r="ZY29" s="103"/>
      <c r="ZZ29" s="103"/>
      <c r="AAA29" s="103"/>
      <c r="AAB29" s="103"/>
      <c r="AAC29" s="103"/>
      <c r="AAD29" s="103"/>
      <c r="AAE29" s="103"/>
      <c r="AAF29" s="103"/>
      <c r="AAG29" s="103"/>
      <c r="AAH29" s="103"/>
      <c r="AAI29" s="103"/>
      <c r="AAJ29" s="103"/>
      <c r="AAK29" s="103"/>
      <c r="AAL29" s="103"/>
      <c r="AAM29" s="103"/>
      <c r="AAN29" s="103"/>
      <c r="AAO29" s="103"/>
      <c r="AAP29" s="103"/>
      <c r="AAQ29" s="103"/>
      <c r="AAR29" s="103"/>
      <c r="AAS29" s="103"/>
      <c r="AAT29" s="103"/>
      <c r="AAU29" s="103"/>
      <c r="AAV29" s="103"/>
      <c r="AAW29" s="103"/>
      <c r="AAX29" s="103"/>
      <c r="AAY29" s="103"/>
      <c r="AAZ29" s="103"/>
      <c r="ABA29" s="103"/>
      <c r="ABB29" s="103"/>
      <c r="ABC29" s="103"/>
      <c r="ABD29" s="103"/>
      <c r="ABE29" s="103"/>
      <c r="ABF29" s="103"/>
      <c r="ABG29" s="103"/>
      <c r="ABH29" s="103"/>
      <c r="ABI29" s="103"/>
      <c r="ABJ29" s="103"/>
      <c r="ABK29" s="103"/>
      <c r="ABL29" s="103"/>
      <c r="ABM29" s="103"/>
      <c r="ABN29" s="103"/>
      <c r="ABO29" s="103"/>
      <c r="ABP29" s="103"/>
      <c r="ABQ29" s="103"/>
      <c r="ABR29" s="103"/>
      <c r="ABS29" s="103"/>
      <c r="ABT29" s="103"/>
      <c r="ABU29" s="103"/>
      <c r="ABV29" s="103"/>
      <c r="ABW29" s="103"/>
      <c r="ABX29" s="103"/>
      <c r="ABY29" s="103"/>
      <c r="ABZ29" s="103"/>
      <c r="ACA29" s="103"/>
      <c r="ACB29" s="103"/>
      <c r="ACC29" s="103"/>
      <c r="ACD29" s="103"/>
      <c r="ACE29" s="103"/>
      <c r="ACF29" s="103"/>
      <c r="ACG29" s="103"/>
      <c r="ACH29" s="103"/>
      <c r="ACI29" s="103"/>
      <c r="ACJ29" s="103"/>
      <c r="ACK29" s="103"/>
      <c r="ACL29" s="103"/>
      <c r="ACM29" s="103"/>
      <c r="ACN29" s="103"/>
      <c r="ACO29" s="103"/>
      <c r="ACP29" s="103"/>
      <c r="ACQ29" s="103"/>
      <c r="ACR29" s="103"/>
      <c r="ACS29" s="103"/>
      <c r="ACT29" s="103"/>
      <c r="ACU29" s="103"/>
      <c r="ACV29" s="103"/>
      <c r="ACW29" s="103"/>
      <c r="ACX29" s="103"/>
      <c r="ACY29" s="103"/>
      <c r="ACZ29" s="103"/>
      <c r="ADA29" s="103"/>
      <c r="ADB29" s="103"/>
      <c r="ADC29" s="103"/>
      <c r="ADD29" s="103"/>
      <c r="ADE29" s="103"/>
      <c r="ADF29" s="103"/>
      <c r="ADG29" s="103"/>
      <c r="ADH29" s="103"/>
      <c r="ADI29" s="103"/>
      <c r="ADJ29" s="103"/>
      <c r="ADK29" s="103"/>
      <c r="ADL29" s="103"/>
      <c r="ADM29" s="103"/>
      <c r="ADN29" s="103"/>
      <c r="ADO29" s="103"/>
      <c r="ADP29" s="103"/>
      <c r="ADQ29" s="103"/>
      <c r="ADR29" s="103"/>
      <c r="ADS29" s="103"/>
      <c r="ADT29" s="103"/>
      <c r="ADU29" s="103"/>
      <c r="ADV29" s="103"/>
      <c r="ADW29" s="103"/>
      <c r="ADX29" s="103"/>
      <c r="ADY29" s="103"/>
      <c r="ADZ29" s="103"/>
      <c r="AEA29" s="103"/>
      <c r="AEB29" s="103"/>
      <c r="AEC29" s="103"/>
      <c r="AED29" s="103"/>
      <c r="AEE29" s="103"/>
      <c r="AEF29" s="103"/>
      <c r="AEG29" s="103"/>
      <c r="AEH29" s="103"/>
      <c r="AEI29" s="103"/>
      <c r="AEJ29" s="103"/>
      <c r="AEK29" s="103"/>
      <c r="AEL29" s="103"/>
      <c r="AEM29" s="103"/>
      <c r="AEN29" s="103"/>
      <c r="AEO29" s="103"/>
      <c r="AEP29" s="103"/>
      <c r="AEQ29" s="103"/>
      <c r="AER29" s="103"/>
      <c r="AES29" s="103"/>
      <c r="AET29" s="103"/>
      <c r="AEU29" s="103"/>
      <c r="AEV29" s="103"/>
      <c r="AEW29" s="103"/>
      <c r="AEX29" s="103"/>
      <c r="AEY29" s="103"/>
      <c r="AEZ29" s="103"/>
      <c r="AFA29" s="103"/>
      <c r="AFB29" s="103"/>
      <c r="AFC29" s="103"/>
      <c r="AFD29" s="103"/>
      <c r="AFE29" s="103"/>
      <c r="AFF29" s="103"/>
      <c r="AFG29" s="103"/>
      <c r="AFH29" s="103"/>
      <c r="AFI29" s="103"/>
      <c r="AFJ29" s="103"/>
      <c r="AFK29" s="103"/>
      <c r="AFL29" s="103"/>
      <c r="AFM29" s="103"/>
      <c r="AFN29" s="103"/>
      <c r="AFO29" s="103"/>
      <c r="AFP29" s="103"/>
      <c r="AFQ29" s="103"/>
      <c r="AFR29" s="103"/>
      <c r="AFS29" s="103"/>
      <c r="AFT29" s="103"/>
      <c r="AFU29" s="103"/>
      <c r="AFV29" s="103"/>
      <c r="AFW29" s="103"/>
      <c r="AFX29" s="103"/>
      <c r="AFY29" s="103"/>
      <c r="AFZ29" s="103"/>
      <c r="AGA29" s="103"/>
      <c r="AGB29" s="103"/>
      <c r="AGC29" s="103"/>
      <c r="AGD29" s="103"/>
      <c r="AGE29" s="103"/>
      <c r="AGF29" s="103"/>
      <c r="AGG29" s="103"/>
      <c r="AGH29" s="103"/>
      <c r="AGI29" s="103"/>
      <c r="AGJ29" s="103"/>
      <c r="AGK29" s="103"/>
      <c r="AGL29" s="103"/>
      <c r="AGM29" s="103"/>
      <c r="AGN29" s="103"/>
      <c r="AGO29" s="103"/>
      <c r="AGP29" s="103"/>
      <c r="AGQ29" s="103"/>
      <c r="AGR29" s="103"/>
      <c r="AGS29" s="103"/>
      <c r="AGT29" s="103"/>
      <c r="AGU29" s="103"/>
      <c r="AGV29" s="103"/>
      <c r="AGW29" s="103"/>
      <c r="AGX29" s="103"/>
      <c r="AGY29" s="103"/>
      <c r="AGZ29" s="103"/>
      <c r="AHA29" s="103"/>
      <c r="AHB29" s="103"/>
      <c r="AHC29" s="103"/>
      <c r="AHD29" s="103"/>
      <c r="AHE29" s="103"/>
      <c r="AHF29" s="103"/>
      <c r="AHG29" s="103"/>
      <c r="AHH29" s="103"/>
      <c r="AHI29" s="103"/>
      <c r="AHJ29" s="103"/>
      <c r="AHK29" s="103"/>
      <c r="AHL29" s="103"/>
      <c r="AHM29" s="103"/>
      <c r="AHN29" s="103"/>
      <c r="AHO29" s="103"/>
      <c r="AHP29" s="103"/>
      <c r="AHQ29" s="103"/>
      <c r="AHR29" s="103"/>
      <c r="AHS29" s="103"/>
      <c r="AHT29" s="103"/>
      <c r="AHU29" s="103"/>
      <c r="AHV29" s="103"/>
      <c r="AHW29" s="103"/>
      <c r="AHX29" s="103"/>
      <c r="AHY29" s="103"/>
      <c r="AHZ29" s="103"/>
      <c r="AIA29" s="103"/>
      <c r="AIB29" s="103"/>
      <c r="AIC29" s="103"/>
      <c r="AID29" s="103"/>
      <c r="AIE29" s="103"/>
      <c r="AIF29" s="103"/>
      <c r="AIG29" s="103"/>
      <c r="AIH29" s="103"/>
      <c r="AII29" s="103"/>
      <c r="AIJ29" s="103"/>
      <c r="AIK29" s="103"/>
      <c r="AIL29" s="103"/>
      <c r="AIM29" s="103"/>
      <c r="AIN29" s="103"/>
      <c r="AIO29" s="103"/>
      <c r="AIP29" s="103"/>
      <c r="AIQ29" s="103"/>
      <c r="AIR29" s="103"/>
      <c r="AIS29" s="103"/>
      <c r="AIT29" s="103"/>
      <c r="AIU29" s="103"/>
      <c r="AIV29" s="103"/>
      <c r="AIW29" s="103"/>
      <c r="AIX29" s="103"/>
      <c r="AIY29" s="103"/>
      <c r="AIZ29" s="103"/>
      <c r="AJA29" s="103"/>
      <c r="AJB29" s="103"/>
      <c r="AJC29" s="103"/>
      <c r="AJD29" s="103"/>
      <c r="AJE29" s="103"/>
      <c r="AJF29" s="103"/>
      <c r="AJG29" s="103"/>
      <c r="AJH29" s="103"/>
      <c r="AJI29" s="103"/>
      <c r="AJJ29" s="103"/>
      <c r="AJK29" s="103"/>
      <c r="AJL29" s="103"/>
      <c r="AJM29" s="103"/>
      <c r="AJN29" s="103"/>
      <c r="AJO29" s="103"/>
      <c r="AJP29" s="103"/>
      <c r="AJQ29" s="103"/>
      <c r="AJR29" s="103"/>
      <c r="AJS29" s="103"/>
      <c r="AJT29" s="103"/>
      <c r="AJU29" s="103"/>
      <c r="AJV29" s="103"/>
      <c r="AJW29" s="103"/>
      <c r="AJX29" s="103"/>
      <c r="AJY29" s="103"/>
      <c r="AJZ29" s="103"/>
      <c r="AKA29" s="103"/>
      <c r="AKB29" s="103"/>
      <c r="AKC29" s="103"/>
      <c r="AKD29" s="103"/>
      <c r="AKE29" s="103"/>
      <c r="AKF29" s="103"/>
      <c r="AKG29" s="103"/>
      <c r="AKH29" s="103"/>
      <c r="AKI29" s="103"/>
      <c r="AKJ29" s="103"/>
      <c r="AKK29" s="103"/>
      <c r="AKL29" s="103"/>
      <c r="AKM29" s="103"/>
      <c r="AKN29" s="103"/>
      <c r="AKO29" s="103"/>
      <c r="AKP29" s="103"/>
      <c r="AKQ29" s="103"/>
      <c r="AKR29" s="103"/>
      <c r="AKS29" s="103"/>
      <c r="AKT29" s="103"/>
      <c r="AKU29" s="103"/>
      <c r="AKV29" s="103"/>
      <c r="AKW29" s="103"/>
      <c r="AKX29" s="103"/>
      <c r="AKY29" s="103"/>
      <c r="AKZ29" s="103"/>
      <c r="ALA29" s="103"/>
      <c r="ALB29" s="103"/>
      <c r="ALC29" s="103"/>
      <c r="ALD29" s="103"/>
      <c r="ALE29" s="103"/>
      <c r="ALF29" s="103"/>
      <c r="ALG29" s="103"/>
      <c r="ALH29" s="103"/>
      <c r="ALI29" s="103"/>
      <c r="ALJ29" s="103"/>
      <c r="ALK29" s="103"/>
      <c r="ALL29" s="103"/>
      <c r="ALM29" s="103"/>
      <c r="ALN29" s="103"/>
      <c r="ALO29" s="103"/>
      <c r="ALP29" s="103"/>
      <c r="ALQ29" s="103"/>
      <c r="ALR29" s="103"/>
      <c r="ALS29" s="103"/>
      <c r="ALT29" s="103"/>
      <c r="ALU29" s="103"/>
      <c r="ALV29" s="103"/>
      <c r="ALW29" s="103"/>
      <c r="ALX29" s="103"/>
      <c r="ALY29" s="103"/>
      <c r="ALZ29" s="103"/>
      <c r="AMA29" s="103"/>
      <c r="AMB29" s="103"/>
      <c r="AMC29" s="103"/>
      <c r="AMD29" s="103"/>
      <c r="AME29" s="103"/>
      <c r="AMF29" s="103"/>
      <c r="AMG29" s="103"/>
      <c r="AMH29" s="103"/>
      <c r="AMI29" s="103"/>
      <c r="AMJ29" s="103"/>
    </row>
    <row r="30" spans="1:1024" s="104" customFormat="1" hidden="1" outlineLevel="2">
      <c r="A30" s="98" t="s">
        <v>39</v>
      </c>
      <c r="B30" s="99">
        <v>74122.94</v>
      </c>
      <c r="C30" s="99">
        <v>47047.18</v>
      </c>
      <c r="D30" s="100"/>
      <c r="E30" s="105">
        <v>47047.18</v>
      </c>
      <c r="F30" s="99">
        <v>39817.910000000003</v>
      </c>
      <c r="G30" s="102"/>
      <c r="H30" s="105">
        <v>39817.910000000003</v>
      </c>
      <c r="I30" s="99">
        <v>81352.210000000006</v>
      </c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/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  <c r="DK30" s="103"/>
      <c r="DL30" s="103"/>
      <c r="DM30" s="103"/>
      <c r="DN30" s="103"/>
      <c r="DO30" s="103"/>
      <c r="DP30" s="103"/>
      <c r="DQ30" s="103"/>
      <c r="DR30" s="103"/>
      <c r="DS30" s="103"/>
      <c r="DT30" s="103"/>
      <c r="DU30" s="103"/>
      <c r="DV30" s="103"/>
      <c r="DW30" s="103"/>
      <c r="DX30" s="103"/>
      <c r="DY30" s="103"/>
      <c r="DZ30" s="103"/>
      <c r="EA30" s="103"/>
      <c r="EB30" s="103"/>
      <c r="EC30" s="103"/>
      <c r="ED30" s="103"/>
      <c r="EE30" s="103"/>
      <c r="EF30" s="103"/>
      <c r="EG30" s="103"/>
      <c r="EH30" s="103"/>
      <c r="EI30" s="103"/>
      <c r="EJ30" s="103"/>
      <c r="EK30" s="103"/>
      <c r="EL30" s="103"/>
      <c r="EM30" s="103"/>
      <c r="EN30" s="103"/>
      <c r="EO30" s="103"/>
      <c r="EP30" s="103"/>
      <c r="EQ30" s="103"/>
      <c r="ER30" s="103"/>
      <c r="ES30" s="103"/>
      <c r="ET30" s="103"/>
      <c r="EU30" s="103"/>
      <c r="EV30" s="103"/>
      <c r="EW30" s="103"/>
      <c r="EX30" s="103"/>
      <c r="EY30" s="103"/>
      <c r="EZ30" s="103"/>
      <c r="FA30" s="103"/>
      <c r="FB30" s="103"/>
      <c r="FC30" s="103"/>
      <c r="FD30" s="103"/>
      <c r="FE30" s="103"/>
      <c r="FF30" s="103"/>
      <c r="FG30" s="103"/>
      <c r="FH30" s="103"/>
      <c r="FI30" s="103"/>
      <c r="FJ30" s="103"/>
      <c r="FK30" s="103"/>
      <c r="FL30" s="103"/>
      <c r="FM30" s="103"/>
      <c r="FN30" s="103"/>
      <c r="FO30" s="103"/>
      <c r="FP30" s="103"/>
      <c r="FQ30" s="103"/>
      <c r="FR30" s="103"/>
      <c r="FS30" s="103"/>
      <c r="FT30" s="103"/>
      <c r="FU30" s="103"/>
      <c r="FV30" s="103"/>
      <c r="FW30" s="103"/>
      <c r="FX30" s="103"/>
      <c r="FY30" s="103"/>
      <c r="FZ30" s="103"/>
      <c r="GA30" s="103"/>
      <c r="GB30" s="103"/>
      <c r="GC30" s="103"/>
      <c r="GD30" s="103"/>
      <c r="GE30" s="103"/>
      <c r="GF30" s="103"/>
      <c r="GG30" s="103"/>
      <c r="GH30" s="103"/>
      <c r="GI30" s="103"/>
      <c r="GJ30" s="103"/>
      <c r="GK30" s="103"/>
      <c r="GL30" s="103"/>
      <c r="GM30" s="103"/>
      <c r="GN30" s="103"/>
      <c r="GO30" s="103"/>
      <c r="GP30" s="103"/>
      <c r="GQ30" s="103"/>
      <c r="GR30" s="103"/>
      <c r="GS30" s="103"/>
      <c r="GT30" s="103"/>
      <c r="GU30" s="103"/>
      <c r="GV30" s="103"/>
      <c r="GW30" s="103"/>
      <c r="GX30" s="103"/>
      <c r="GY30" s="103"/>
      <c r="GZ30" s="103"/>
      <c r="HA30" s="103"/>
      <c r="HB30" s="103"/>
      <c r="HC30" s="103"/>
      <c r="HD30" s="103"/>
      <c r="HE30" s="103"/>
      <c r="HF30" s="103"/>
      <c r="HG30" s="103"/>
      <c r="HH30" s="103"/>
      <c r="HI30" s="103"/>
      <c r="HJ30" s="103"/>
      <c r="HK30" s="103"/>
      <c r="HL30" s="103"/>
      <c r="HM30" s="103"/>
      <c r="HN30" s="103"/>
      <c r="HO30" s="103"/>
      <c r="HP30" s="103"/>
      <c r="HQ30" s="103"/>
      <c r="HR30" s="103"/>
      <c r="HS30" s="103"/>
      <c r="HT30" s="103"/>
      <c r="HU30" s="103"/>
      <c r="HV30" s="103"/>
      <c r="HW30" s="103"/>
      <c r="HX30" s="103"/>
      <c r="HY30" s="103"/>
      <c r="HZ30" s="103"/>
      <c r="IA30" s="103"/>
      <c r="IB30" s="103"/>
      <c r="IC30" s="103"/>
      <c r="ID30" s="103"/>
      <c r="IE30" s="103"/>
      <c r="IF30" s="103"/>
      <c r="IG30" s="103"/>
      <c r="IH30" s="103"/>
      <c r="II30" s="103"/>
      <c r="IJ30" s="103"/>
      <c r="IK30" s="103"/>
      <c r="IL30" s="103"/>
      <c r="IM30" s="103"/>
      <c r="IN30" s="103"/>
      <c r="IO30" s="103"/>
      <c r="IP30" s="103"/>
      <c r="IQ30" s="103"/>
      <c r="IR30" s="103"/>
      <c r="IS30" s="103"/>
      <c r="IT30" s="103"/>
      <c r="IU30" s="103"/>
      <c r="IV30" s="103"/>
      <c r="IW30" s="103"/>
      <c r="IX30" s="103"/>
      <c r="IY30" s="103"/>
      <c r="IZ30" s="103"/>
      <c r="JA30" s="103"/>
      <c r="JB30" s="103"/>
      <c r="JC30" s="103"/>
      <c r="JD30" s="103"/>
      <c r="JE30" s="103"/>
      <c r="JF30" s="103"/>
      <c r="JG30" s="103"/>
      <c r="JH30" s="103"/>
      <c r="JI30" s="103"/>
      <c r="JJ30" s="103"/>
      <c r="JK30" s="103"/>
      <c r="JL30" s="103"/>
      <c r="JM30" s="103"/>
      <c r="JN30" s="103"/>
      <c r="JO30" s="103"/>
      <c r="JP30" s="103"/>
      <c r="JQ30" s="103"/>
      <c r="JR30" s="103"/>
      <c r="JS30" s="103"/>
      <c r="JT30" s="103"/>
      <c r="JU30" s="103"/>
      <c r="JV30" s="103"/>
      <c r="JW30" s="103"/>
      <c r="JX30" s="103"/>
      <c r="JY30" s="103"/>
      <c r="JZ30" s="103"/>
      <c r="KA30" s="103"/>
      <c r="KB30" s="103"/>
      <c r="KC30" s="103"/>
      <c r="KD30" s="103"/>
      <c r="KE30" s="103"/>
      <c r="KF30" s="103"/>
      <c r="KG30" s="103"/>
      <c r="KH30" s="103"/>
      <c r="KI30" s="103"/>
      <c r="KJ30" s="103"/>
      <c r="KK30" s="103"/>
      <c r="KL30" s="103"/>
      <c r="KM30" s="103"/>
      <c r="KN30" s="103"/>
      <c r="KO30" s="103"/>
      <c r="KP30" s="103"/>
      <c r="KQ30" s="103"/>
      <c r="KR30" s="103"/>
      <c r="KS30" s="103"/>
      <c r="KT30" s="103"/>
      <c r="KU30" s="103"/>
      <c r="KV30" s="103"/>
      <c r="KW30" s="103"/>
      <c r="KX30" s="103"/>
      <c r="KY30" s="103"/>
      <c r="KZ30" s="103"/>
      <c r="LA30" s="103"/>
      <c r="LB30" s="103"/>
      <c r="LC30" s="103"/>
      <c r="LD30" s="103"/>
      <c r="LE30" s="103"/>
      <c r="LF30" s="103"/>
      <c r="LG30" s="103"/>
      <c r="LH30" s="103"/>
      <c r="LI30" s="103"/>
      <c r="LJ30" s="103"/>
      <c r="LK30" s="103"/>
      <c r="LL30" s="103"/>
      <c r="LM30" s="103"/>
      <c r="LN30" s="103"/>
      <c r="LO30" s="103"/>
      <c r="LP30" s="103"/>
      <c r="LQ30" s="103"/>
      <c r="LR30" s="103"/>
      <c r="LS30" s="103"/>
      <c r="LT30" s="103"/>
      <c r="LU30" s="103"/>
      <c r="LV30" s="103"/>
      <c r="LW30" s="103"/>
      <c r="LX30" s="103"/>
      <c r="LY30" s="103"/>
      <c r="LZ30" s="103"/>
      <c r="MA30" s="103"/>
      <c r="MB30" s="103"/>
      <c r="MC30" s="103"/>
      <c r="MD30" s="103"/>
      <c r="ME30" s="103"/>
      <c r="MF30" s="103"/>
      <c r="MG30" s="103"/>
      <c r="MH30" s="103"/>
      <c r="MI30" s="103"/>
      <c r="MJ30" s="103"/>
      <c r="MK30" s="103"/>
      <c r="ML30" s="103"/>
      <c r="MM30" s="103"/>
      <c r="MN30" s="103"/>
      <c r="MO30" s="103"/>
      <c r="MP30" s="103"/>
      <c r="MQ30" s="103"/>
      <c r="MR30" s="103"/>
      <c r="MS30" s="103"/>
      <c r="MT30" s="103"/>
      <c r="MU30" s="103"/>
      <c r="MV30" s="103"/>
      <c r="MW30" s="103"/>
      <c r="MX30" s="103"/>
      <c r="MY30" s="103"/>
      <c r="MZ30" s="103"/>
      <c r="NA30" s="103"/>
      <c r="NB30" s="103"/>
      <c r="NC30" s="103"/>
      <c r="ND30" s="103"/>
      <c r="NE30" s="103"/>
      <c r="NF30" s="103"/>
      <c r="NG30" s="103"/>
      <c r="NH30" s="103"/>
      <c r="NI30" s="103"/>
      <c r="NJ30" s="103"/>
      <c r="NK30" s="103"/>
      <c r="NL30" s="103"/>
      <c r="NM30" s="103"/>
      <c r="NN30" s="103"/>
      <c r="NO30" s="103"/>
      <c r="NP30" s="103"/>
      <c r="NQ30" s="103"/>
      <c r="NR30" s="103"/>
      <c r="NS30" s="103"/>
      <c r="NT30" s="103"/>
      <c r="NU30" s="103"/>
      <c r="NV30" s="103"/>
      <c r="NW30" s="103"/>
      <c r="NX30" s="103"/>
      <c r="NY30" s="103"/>
      <c r="NZ30" s="103"/>
      <c r="OA30" s="103"/>
      <c r="OB30" s="103"/>
      <c r="OC30" s="103"/>
      <c r="OD30" s="103"/>
      <c r="OE30" s="103"/>
      <c r="OF30" s="103"/>
      <c r="OG30" s="103"/>
      <c r="OH30" s="103"/>
      <c r="OI30" s="103"/>
      <c r="OJ30" s="103"/>
      <c r="OK30" s="103"/>
      <c r="OL30" s="103"/>
      <c r="OM30" s="103"/>
      <c r="ON30" s="103"/>
      <c r="OO30" s="103"/>
      <c r="OP30" s="103"/>
      <c r="OQ30" s="103"/>
      <c r="OR30" s="103"/>
      <c r="OS30" s="103"/>
      <c r="OT30" s="103"/>
      <c r="OU30" s="103"/>
      <c r="OV30" s="103"/>
      <c r="OW30" s="103"/>
      <c r="OX30" s="103"/>
      <c r="OY30" s="103"/>
      <c r="OZ30" s="103"/>
      <c r="PA30" s="103"/>
      <c r="PB30" s="103"/>
      <c r="PC30" s="103"/>
      <c r="PD30" s="103"/>
      <c r="PE30" s="103"/>
      <c r="PF30" s="103"/>
      <c r="PG30" s="103"/>
      <c r="PH30" s="103"/>
      <c r="PI30" s="103"/>
      <c r="PJ30" s="103"/>
      <c r="PK30" s="103"/>
      <c r="PL30" s="103"/>
      <c r="PM30" s="103"/>
      <c r="PN30" s="103"/>
      <c r="PO30" s="103"/>
      <c r="PP30" s="103"/>
      <c r="PQ30" s="103"/>
      <c r="PR30" s="103"/>
      <c r="PS30" s="103"/>
      <c r="PT30" s="103"/>
      <c r="PU30" s="103"/>
      <c r="PV30" s="103"/>
      <c r="PW30" s="103"/>
      <c r="PX30" s="103"/>
      <c r="PY30" s="103"/>
      <c r="PZ30" s="103"/>
      <c r="QA30" s="103"/>
      <c r="QB30" s="103"/>
      <c r="QC30" s="103"/>
      <c r="QD30" s="103"/>
      <c r="QE30" s="103"/>
      <c r="QF30" s="103"/>
      <c r="QG30" s="103"/>
      <c r="QH30" s="103"/>
      <c r="QI30" s="103"/>
      <c r="QJ30" s="103"/>
      <c r="QK30" s="103"/>
      <c r="QL30" s="103"/>
      <c r="QM30" s="103"/>
      <c r="QN30" s="103"/>
      <c r="QO30" s="103"/>
      <c r="QP30" s="103"/>
      <c r="QQ30" s="103"/>
      <c r="QR30" s="103"/>
      <c r="QS30" s="103"/>
      <c r="QT30" s="103"/>
      <c r="QU30" s="103"/>
      <c r="QV30" s="103"/>
      <c r="QW30" s="103"/>
      <c r="QX30" s="103"/>
      <c r="QY30" s="103"/>
      <c r="QZ30" s="103"/>
      <c r="RA30" s="103"/>
      <c r="RB30" s="103"/>
      <c r="RC30" s="103"/>
      <c r="RD30" s="103"/>
      <c r="RE30" s="103"/>
      <c r="RF30" s="103"/>
      <c r="RG30" s="103"/>
      <c r="RH30" s="103"/>
      <c r="RI30" s="103"/>
      <c r="RJ30" s="103"/>
      <c r="RK30" s="103"/>
      <c r="RL30" s="103"/>
      <c r="RM30" s="103"/>
      <c r="RN30" s="103"/>
      <c r="RO30" s="103"/>
      <c r="RP30" s="103"/>
      <c r="RQ30" s="103"/>
      <c r="RR30" s="103"/>
      <c r="RS30" s="103"/>
      <c r="RT30" s="103"/>
      <c r="RU30" s="103"/>
      <c r="RV30" s="103"/>
      <c r="RW30" s="103"/>
      <c r="RX30" s="103"/>
      <c r="RY30" s="103"/>
      <c r="RZ30" s="103"/>
      <c r="SA30" s="103"/>
      <c r="SB30" s="103"/>
      <c r="SC30" s="103"/>
      <c r="SD30" s="103"/>
      <c r="SE30" s="103"/>
      <c r="SF30" s="103"/>
      <c r="SG30" s="103"/>
      <c r="SH30" s="103"/>
      <c r="SI30" s="103"/>
      <c r="SJ30" s="103"/>
      <c r="SK30" s="103"/>
      <c r="SL30" s="103"/>
      <c r="SM30" s="103"/>
      <c r="SN30" s="103"/>
      <c r="SO30" s="103"/>
      <c r="SP30" s="103"/>
      <c r="SQ30" s="103"/>
      <c r="SR30" s="103"/>
      <c r="SS30" s="103"/>
      <c r="ST30" s="103"/>
      <c r="SU30" s="103"/>
      <c r="SV30" s="103"/>
      <c r="SW30" s="103"/>
      <c r="SX30" s="103"/>
      <c r="SY30" s="103"/>
      <c r="SZ30" s="103"/>
      <c r="TA30" s="103"/>
      <c r="TB30" s="103"/>
      <c r="TC30" s="103"/>
      <c r="TD30" s="103"/>
      <c r="TE30" s="103"/>
      <c r="TF30" s="103"/>
      <c r="TG30" s="103"/>
      <c r="TH30" s="103"/>
      <c r="TI30" s="103"/>
      <c r="TJ30" s="103"/>
      <c r="TK30" s="103"/>
      <c r="TL30" s="103"/>
      <c r="TM30" s="103"/>
      <c r="TN30" s="103"/>
      <c r="TO30" s="103"/>
      <c r="TP30" s="103"/>
      <c r="TQ30" s="103"/>
      <c r="TR30" s="103"/>
      <c r="TS30" s="103"/>
      <c r="TT30" s="103"/>
      <c r="TU30" s="103"/>
      <c r="TV30" s="103"/>
      <c r="TW30" s="103"/>
      <c r="TX30" s="103"/>
      <c r="TY30" s="103"/>
      <c r="TZ30" s="103"/>
      <c r="UA30" s="103"/>
      <c r="UB30" s="103"/>
      <c r="UC30" s="103"/>
      <c r="UD30" s="103"/>
      <c r="UE30" s="103"/>
      <c r="UF30" s="103"/>
      <c r="UG30" s="103"/>
      <c r="UH30" s="103"/>
      <c r="UI30" s="103"/>
      <c r="UJ30" s="103"/>
      <c r="UK30" s="103"/>
      <c r="UL30" s="103"/>
      <c r="UM30" s="103"/>
      <c r="UN30" s="103"/>
      <c r="UO30" s="103"/>
      <c r="UP30" s="103"/>
      <c r="UQ30" s="103"/>
      <c r="UR30" s="103"/>
      <c r="US30" s="103"/>
      <c r="UT30" s="103"/>
      <c r="UU30" s="103"/>
      <c r="UV30" s="103"/>
      <c r="UW30" s="103"/>
      <c r="UX30" s="103"/>
      <c r="UY30" s="103"/>
      <c r="UZ30" s="103"/>
      <c r="VA30" s="103"/>
      <c r="VB30" s="103"/>
      <c r="VC30" s="103"/>
      <c r="VD30" s="103"/>
      <c r="VE30" s="103"/>
      <c r="VF30" s="103"/>
      <c r="VG30" s="103"/>
      <c r="VH30" s="103"/>
      <c r="VI30" s="103"/>
      <c r="VJ30" s="103"/>
      <c r="VK30" s="103"/>
      <c r="VL30" s="103"/>
      <c r="VM30" s="103"/>
      <c r="VN30" s="103"/>
      <c r="VO30" s="103"/>
      <c r="VP30" s="103"/>
      <c r="VQ30" s="103"/>
      <c r="VR30" s="103"/>
      <c r="VS30" s="103"/>
      <c r="VT30" s="103"/>
      <c r="VU30" s="103"/>
      <c r="VV30" s="103"/>
      <c r="VW30" s="103"/>
      <c r="VX30" s="103"/>
      <c r="VY30" s="103"/>
      <c r="VZ30" s="103"/>
      <c r="WA30" s="103"/>
      <c r="WB30" s="103"/>
      <c r="WC30" s="103"/>
      <c r="WD30" s="103"/>
      <c r="WE30" s="103"/>
      <c r="WF30" s="103"/>
      <c r="WG30" s="103"/>
      <c r="WH30" s="103"/>
      <c r="WI30" s="103"/>
      <c r="WJ30" s="103"/>
      <c r="WK30" s="103"/>
      <c r="WL30" s="103"/>
      <c r="WM30" s="103"/>
      <c r="WN30" s="103"/>
      <c r="WO30" s="103"/>
      <c r="WP30" s="103"/>
      <c r="WQ30" s="103"/>
      <c r="WR30" s="103"/>
      <c r="WS30" s="103"/>
      <c r="WT30" s="103"/>
      <c r="WU30" s="103"/>
      <c r="WV30" s="103"/>
      <c r="WW30" s="103"/>
      <c r="WX30" s="103"/>
      <c r="WY30" s="103"/>
      <c r="WZ30" s="103"/>
      <c r="XA30" s="103"/>
      <c r="XB30" s="103"/>
      <c r="XC30" s="103"/>
      <c r="XD30" s="103"/>
      <c r="XE30" s="103"/>
      <c r="XF30" s="103"/>
      <c r="XG30" s="103"/>
      <c r="XH30" s="103"/>
      <c r="XI30" s="103"/>
      <c r="XJ30" s="103"/>
      <c r="XK30" s="103"/>
      <c r="XL30" s="103"/>
      <c r="XM30" s="103"/>
      <c r="XN30" s="103"/>
      <c r="XO30" s="103"/>
      <c r="XP30" s="103"/>
      <c r="XQ30" s="103"/>
      <c r="XR30" s="103"/>
      <c r="XS30" s="103"/>
      <c r="XT30" s="103"/>
      <c r="XU30" s="103"/>
      <c r="XV30" s="103"/>
      <c r="XW30" s="103"/>
      <c r="XX30" s="103"/>
      <c r="XY30" s="103"/>
      <c r="XZ30" s="103"/>
      <c r="YA30" s="103"/>
      <c r="YB30" s="103"/>
      <c r="YC30" s="103"/>
      <c r="YD30" s="103"/>
      <c r="YE30" s="103"/>
      <c r="YF30" s="103"/>
      <c r="YG30" s="103"/>
      <c r="YH30" s="103"/>
      <c r="YI30" s="103"/>
      <c r="YJ30" s="103"/>
      <c r="YK30" s="103"/>
      <c r="YL30" s="103"/>
      <c r="YM30" s="103"/>
      <c r="YN30" s="103"/>
      <c r="YO30" s="103"/>
      <c r="YP30" s="103"/>
      <c r="YQ30" s="103"/>
      <c r="YR30" s="103"/>
      <c r="YS30" s="103"/>
      <c r="YT30" s="103"/>
      <c r="YU30" s="103"/>
      <c r="YV30" s="103"/>
      <c r="YW30" s="103"/>
      <c r="YX30" s="103"/>
      <c r="YY30" s="103"/>
      <c r="YZ30" s="103"/>
      <c r="ZA30" s="103"/>
      <c r="ZB30" s="103"/>
      <c r="ZC30" s="103"/>
      <c r="ZD30" s="103"/>
      <c r="ZE30" s="103"/>
      <c r="ZF30" s="103"/>
      <c r="ZG30" s="103"/>
      <c r="ZH30" s="103"/>
      <c r="ZI30" s="103"/>
      <c r="ZJ30" s="103"/>
      <c r="ZK30" s="103"/>
      <c r="ZL30" s="103"/>
      <c r="ZM30" s="103"/>
      <c r="ZN30" s="103"/>
      <c r="ZO30" s="103"/>
      <c r="ZP30" s="103"/>
      <c r="ZQ30" s="103"/>
      <c r="ZR30" s="103"/>
      <c r="ZS30" s="103"/>
      <c r="ZT30" s="103"/>
      <c r="ZU30" s="103"/>
      <c r="ZV30" s="103"/>
      <c r="ZW30" s="103"/>
      <c r="ZX30" s="103"/>
      <c r="ZY30" s="103"/>
      <c r="ZZ30" s="103"/>
      <c r="AAA30" s="103"/>
      <c r="AAB30" s="103"/>
      <c r="AAC30" s="103"/>
      <c r="AAD30" s="103"/>
      <c r="AAE30" s="103"/>
      <c r="AAF30" s="103"/>
      <c r="AAG30" s="103"/>
      <c r="AAH30" s="103"/>
      <c r="AAI30" s="103"/>
      <c r="AAJ30" s="103"/>
      <c r="AAK30" s="103"/>
      <c r="AAL30" s="103"/>
      <c r="AAM30" s="103"/>
      <c r="AAN30" s="103"/>
      <c r="AAO30" s="103"/>
      <c r="AAP30" s="103"/>
      <c r="AAQ30" s="103"/>
      <c r="AAR30" s="103"/>
      <c r="AAS30" s="103"/>
      <c r="AAT30" s="103"/>
      <c r="AAU30" s="103"/>
      <c r="AAV30" s="103"/>
      <c r="AAW30" s="103"/>
      <c r="AAX30" s="103"/>
      <c r="AAY30" s="103"/>
      <c r="AAZ30" s="103"/>
      <c r="ABA30" s="103"/>
      <c r="ABB30" s="103"/>
      <c r="ABC30" s="103"/>
      <c r="ABD30" s="103"/>
      <c r="ABE30" s="103"/>
      <c r="ABF30" s="103"/>
      <c r="ABG30" s="103"/>
      <c r="ABH30" s="103"/>
      <c r="ABI30" s="103"/>
      <c r="ABJ30" s="103"/>
      <c r="ABK30" s="103"/>
      <c r="ABL30" s="103"/>
      <c r="ABM30" s="103"/>
      <c r="ABN30" s="103"/>
      <c r="ABO30" s="103"/>
      <c r="ABP30" s="103"/>
      <c r="ABQ30" s="103"/>
      <c r="ABR30" s="103"/>
      <c r="ABS30" s="103"/>
      <c r="ABT30" s="103"/>
      <c r="ABU30" s="103"/>
      <c r="ABV30" s="103"/>
      <c r="ABW30" s="103"/>
      <c r="ABX30" s="103"/>
      <c r="ABY30" s="103"/>
      <c r="ABZ30" s="103"/>
      <c r="ACA30" s="103"/>
      <c r="ACB30" s="103"/>
      <c r="ACC30" s="103"/>
      <c r="ACD30" s="103"/>
      <c r="ACE30" s="103"/>
      <c r="ACF30" s="103"/>
      <c r="ACG30" s="103"/>
      <c r="ACH30" s="103"/>
      <c r="ACI30" s="103"/>
      <c r="ACJ30" s="103"/>
      <c r="ACK30" s="103"/>
      <c r="ACL30" s="103"/>
      <c r="ACM30" s="103"/>
      <c r="ACN30" s="103"/>
      <c r="ACO30" s="103"/>
      <c r="ACP30" s="103"/>
      <c r="ACQ30" s="103"/>
      <c r="ACR30" s="103"/>
      <c r="ACS30" s="103"/>
      <c r="ACT30" s="103"/>
      <c r="ACU30" s="103"/>
      <c r="ACV30" s="103"/>
      <c r="ACW30" s="103"/>
      <c r="ACX30" s="103"/>
      <c r="ACY30" s="103"/>
      <c r="ACZ30" s="103"/>
      <c r="ADA30" s="103"/>
      <c r="ADB30" s="103"/>
      <c r="ADC30" s="103"/>
      <c r="ADD30" s="103"/>
      <c r="ADE30" s="103"/>
      <c r="ADF30" s="103"/>
      <c r="ADG30" s="103"/>
      <c r="ADH30" s="103"/>
      <c r="ADI30" s="103"/>
      <c r="ADJ30" s="103"/>
      <c r="ADK30" s="103"/>
      <c r="ADL30" s="103"/>
      <c r="ADM30" s="103"/>
      <c r="ADN30" s="103"/>
      <c r="ADO30" s="103"/>
      <c r="ADP30" s="103"/>
      <c r="ADQ30" s="103"/>
      <c r="ADR30" s="103"/>
      <c r="ADS30" s="103"/>
      <c r="ADT30" s="103"/>
      <c r="ADU30" s="103"/>
      <c r="ADV30" s="103"/>
      <c r="ADW30" s="103"/>
      <c r="ADX30" s="103"/>
      <c r="ADY30" s="103"/>
      <c r="ADZ30" s="103"/>
      <c r="AEA30" s="103"/>
      <c r="AEB30" s="103"/>
      <c r="AEC30" s="103"/>
      <c r="AED30" s="103"/>
      <c r="AEE30" s="103"/>
      <c r="AEF30" s="103"/>
      <c r="AEG30" s="103"/>
      <c r="AEH30" s="103"/>
      <c r="AEI30" s="103"/>
      <c r="AEJ30" s="103"/>
      <c r="AEK30" s="103"/>
      <c r="AEL30" s="103"/>
      <c r="AEM30" s="103"/>
      <c r="AEN30" s="103"/>
      <c r="AEO30" s="103"/>
      <c r="AEP30" s="103"/>
      <c r="AEQ30" s="103"/>
      <c r="AER30" s="103"/>
      <c r="AES30" s="103"/>
      <c r="AET30" s="103"/>
      <c r="AEU30" s="103"/>
      <c r="AEV30" s="103"/>
      <c r="AEW30" s="103"/>
      <c r="AEX30" s="103"/>
      <c r="AEY30" s="103"/>
      <c r="AEZ30" s="103"/>
      <c r="AFA30" s="103"/>
      <c r="AFB30" s="103"/>
      <c r="AFC30" s="103"/>
      <c r="AFD30" s="103"/>
      <c r="AFE30" s="103"/>
      <c r="AFF30" s="103"/>
      <c r="AFG30" s="103"/>
      <c r="AFH30" s="103"/>
      <c r="AFI30" s="103"/>
      <c r="AFJ30" s="103"/>
      <c r="AFK30" s="103"/>
      <c r="AFL30" s="103"/>
      <c r="AFM30" s="103"/>
      <c r="AFN30" s="103"/>
      <c r="AFO30" s="103"/>
      <c r="AFP30" s="103"/>
      <c r="AFQ30" s="103"/>
      <c r="AFR30" s="103"/>
      <c r="AFS30" s="103"/>
      <c r="AFT30" s="103"/>
      <c r="AFU30" s="103"/>
      <c r="AFV30" s="103"/>
      <c r="AFW30" s="103"/>
      <c r="AFX30" s="103"/>
      <c r="AFY30" s="103"/>
      <c r="AFZ30" s="103"/>
      <c r="AGA30" s="103"/>
      <c r="AGB30" s="103"/>
      <c r="AGC30" s="103"/>
      <c r="AGD30" s="103"/>
      <c r="AGE30" s="103"/>
      <c r="AGF30" s="103"/>
      <c r="AGG30" s="103"/>
      <c r="AGH30" s="103"/>
      <c r="AGI30" s="103"/>
      <c r="AGJ30" s="103"/>
      <c r="AGK30" s="103"/>
      <c r="AGL30" s="103"/>
      <c r="AGM30" s="103"/>
      <c r="AGN30" s="103"/>
      <c r="AGO30" s="103"/>
      <c r="AGP30" s="103"/>
      <c r="AGQ30" s="103"/>
      <c r="AGR30" s="103"/>
      <c r="AGS30" s="103"/>
      <c r="AGT30" s="103"/>
      <c r="AGU30" s="103"/>
      <c r="AGV30" s="103"/>
      <c r="AGW30" s="103"/>
      <c r="AGX30" s="103"/>
      <c r="AGY30" s="103"/>
      <c r="AGZ30" s="103"/>
      <c r="AHA30" s="103"/>
      <c r="AHB30" s="103"/>
      <c r="AHC30" s="103"/>
      <c r="AHD30" s="103"/>
      <c r="AHE30" s="103"/>
      <c r="AHF30" s="103"/>
      <c r="AHG30" s="103"/>
      <c r="AHH30" s="103"/>
      <c r="AHI30" s="103"/>
      <c r="AHJ30" s="103"/>
      <c r="AHK30" s="103"/>
      <c r="AHL30" s="103"/>
      <c r="AHM30" s="103"/>
      <c r="AHN30" s="103"/>
      <c r="AHO30" s="103"/>
      <c r="AHP30" s="103"/>
      <c r="AHQ30" s="103"/>
      <c r="AHR30" s="103"/>
      <c r="AHS30" s="103"/>
      <c r="AHT30" s="103"/>
      <c r="AHU30" s="103"/>
      <c r="AHV30" s="103"/>
      <c r="AHW30" s="103"/>
      <c r="AHX30" s="103"/>
      <c r="AHY30" s="103"/>
      <c r="AHZ30" s="103"/>
      <c r="AIA30" s="103"/>
      <c r="AIB30" s="103"/>
      <c r="AIC30" s="103"/>
      <c r="AID30" s="103"/>
      <c r="AIE30" s="103"/>
      <c r="AIF30" s="103"/>
      <c r="AIG30" s="103"/>
      <c r="AIH30" s="103"/>
      <c r="AII30" s="103"/>
      <c r="AIJ30" s="103"/>
      <c r="AIK30" s="103"/>
      <c r="AIL30" s="103"/>
      <c r="AIM30" s="103"/>
      <c r="AIN30" s="103"/>
      <c r="AIO30" s="103"/>
      <c r="AIP30" s="103"/>
      <c r="AIQ30" s="103"/>
      <c r="AIR30" s="103"/>
      <c r="AIS30" s="103"/>
      <c r="AIT30" s="103"/>
      <c r="AIU30" s="103"/>
      <c r="AIV30" s="103"/>
      <c r="AIW30" s="103"/>
      <c r="AIX30" s="103"/>
      <c r="AIY30" s="103"/>
      <c r="AIZ30" s="103"/>
      <c r="AJA30" s="103"/>
      <c r="AJB30" s="103"/>
      <c r="AJC30" s="103"/>
      <c r="AJD30" s="103"/>
      <c r="AJE30" s="103"/>
      <c r="AJF30" s="103"/>
      <c r="AJG30" s="103"/>
      <c r="AJH30" s="103"/>
      <c r="AJI30" s="103"/>
      <c r="AJJ30" s="103"/>
      <c r="AJK30" s="103"/>
      <c r="AJL30" s="103"/>
      <c r="AJM30" s="103"/>
      <c r="AJN30" s="103"/>
      <c r="AJO30" s="103"/>
      <c r="AJP30" s="103"/>
      <c r="AJQ30" s="103"/>
      <c r="AJR30" s="103"/>
      <c r="AJS30" s="103"/>
      <c r="AJT30" s="103"/>
      <c r="AJU30" s="103"/>
      <c r="AJV30" s="103"/>
      <c r="AJW30" s="103"/>
      <c r="AJX30" s="103"/>
      <c r="AJY30" s="103"/>
      <c r="AJZ30" s="103"/>
      <c r="AKA30" s="103"/>
      <c r="AKB30" s="103"/>
      <c r="AKC30" s="103"/>
      <c r="AKD30" s="103"/>
      <c r="AKE30" s="103"/>
      <c r="AKF30" s="103"/>
      <c r="AKG30" s="103"/>
      <c r="AKH30" s="103"/>
      <c r="AKI30" s="103"/>
      <c r="AKJ30" s="103"/>
      <c r="AKK30" s="103"/>
      <c r="AKL30" s="103"/>
      <c r="AKM30" s="103"/>
      <c r="AKN30" s="103"/>
      <c r="AKO30" s="103"/>
      <c r="AKP30" s="103"/>
      <c r="AKQ30" s="103"/>
      <c r="AKR30" s="103"/>
      <c r="AKS30" s="103"/>
      <c r="AKT30" s="103"/>
      <c r="AKU30" s="103"/>
      <c r="AKV30" s="103"/>
      <c r="AKW30" s="103"/>
      <c r="AKX30" s="103"/>
      <c r="AKY30" s="103"/>
      <c r="AKZ30" s="103"/>
      <c r="ALA30" s="103"/>
      <c r="ALB30" s="103"/>
      <c r="ALC30" s="103"/>
      <c r="ALD30" s="103"/>
      <c r="ALE30" s="103"/>
      <c r="ALF30" s="103"/>
      <c r="ALG30" s="103"/>
      <c r="ALH30" s="103"/>
      <c r="ALI30" s="103"/>
      <c r="ALJ30" s="103"/>
      <c r="ALK30" s="103"/>
      <c r="ALL30" s="103"/>
      <c r="ALM30" s="103"/>
      <c r="ALN30" s="103"/>
      <c r="ALO30" s="103"/>
      <c r="ALP30" s="103"/>
      <c r="ALQ30" s="103"/>
      <c r="ALR30" s="103"/>
      <c r="ALS30" s="103"/>
      <c r="ALT30" s="103"/>
      <c r="ALU30" s="103"/>
      <c r="ALV30" s="103"/>
      <c r="ALW30" s="103"/>
      <c r="ALX30" s="103"/>
      <c r="ALY30" s="103"/>
      <c r="ALZ30" s="103"/>
      <c r="AMA30" s="103"/>
      <c r="AMB30" s="103"/>
      <c r="AMC30" s="103"/>
      <c r="AMD30" s="103"/>
      <c r="AME30" s="103"/>
      <c r="AMF30" s="103"/>
      <c r="AMG30" s="103"/>
      <c r="AMH30" s="103"/>
      <c r="AMI30" s="103"/>
      <c r="AMJ30" s="103"/>
    </row>
    <row r="31" spans="1:1024" s="104" customFormat="1" hidden="1" outlineLevel="2">
      <c r="A31" s="98" t="s">
        <v>40</v>
      </c>
      <c r="B31" s="99">
        <v>48552.78</v>
      </c>
      <c r="C31" s="99">
        <v>26299.74</v>
      </c>
      <c r="D31" s="100"/>
      <c r="E31" s="105">
        <v>26299.74</v>
      </c>
      <c r="F31" s="99">
        <v>23641.53</v>
      </c>
      <c r="G31" s="102"/>
      <c r="H31" s="105">
        <v>23641.53</v>
      </c>
      <c r="I31" s="99">
        <v>51210.99</v>
      </c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  <c r="BS31" s="103"/>
      <c r="BT31" s="103"/>
      <c r="BU31" s="103"/>
      <c r="BV31" s="103"/>
      <c r="BW31" s="103"/>
      <c r="BX31" s="103"/>
      <c r="BY31" s="103"/>
      <c r="BZ31" s="103"/>
      <c r="CA31" s="103"/>
      <c r="CB31" s="103"/>
      <c r="CC31" s="103"/>
      <c r="CD31" s="103"/>
      <c r="CE31" s="103"/>
      <c r="CF31" s="103"/>
      <c r="CG31" s="103"/>
      <c r="CH31" s="103"/>
      <c r="CI31" s="103"/>
      <c r="CJ31" s="103"/>
      <c r="CK31" s="103"/>
      <c r="CL31" s="103"/>
      <c r="CM31" s="103"/>
      <c r="CN31" s="103"/>
      <c r="CO31" s="103"/>
      <c r="CP31" s="103"/>
      <c r="CQ31" s="103"/>
      <c r="CR31" s="103"/>
      <c r="CS31" s="103"/>
      <c r="CT31" s="103"/>
      <c r="CU31" s="103"/>
      <c r="CV31" s="103"/>
      <c r="CW31" s="103"/>
      <c r="CX31" s="103"/>
      <c r="CY31" s="103"/>
      <c r="CZ31" s="103"/>
      <c r="DA31" s="103"/>
      <c r="DB31" s="103"/>
      <c r="DC31" s="103"/>
      <c r="DD31" s="103"/>
      <c r="DE31" s="103"/>
      <c r="DF31" s="103"/>
      <c r="DG31" s="103"/>
      <c r="DH31" s="103"/>
      <c r="DI31" s="103"/>
      <c r="DJ31" s="103"/>
      <c r="DK31" s="103"/>
      <c r="DL31" s="103"/>
      <c r="DM31" s="103"/>
      <c r="DN31" s="103"/>
      <c r="DO31" s="103"/>
      <c r="DP31" s="103"/>
      <c r="DQ31" s="103"/>
      <c r="DR31" s="103"/>
      <c r="DS31" s="103"/>
      <c r="DT31" s="103"/>
      <c r="DU31" s="103"/>
      <c r="DV31" s="103"/>
      <c r="DW31" s="103"/>
      <c r="DX31" s="103"/>
      <c r="DY31" s="103"/>
      <c r="DZ31" s="103"/>
      <c r="EA31" s="103"/>
      <c r="EB31" s="103"/>
      <c r="EC31" s="103"/>
      <c r="ED31" s="103"/>
      <c r="EE31" s="103"/>
      <c r="EF31" s="103"/>
      <c r="EG31" s="103"/>
      <c r="EH31" s="103"/>
      <c r="EI31" s="103"/>
      <c r="EJ31" s="103"/>
      <c r="EK31" s="103"/>
      <c r="EL31" s="103"/>
      <c r="EM31" s="103"/>
      <c r="EN31" s="103"/>
      <c r="EO31" s="103"/>
      <c r="EP31" s="103"/>
      <c r="EQ31" s="103"/>
      <c r="ER31" s="103"/>
      <c r="ES31" s="103"/>
      <c r="ET31" s="103"/>
      <c r="EU31" s="103"/>
      <c r="EV31" s="103"/>
      <c r="EW31" s="103"/>
      <c r="EX31" s="103"/>
      <c r="EY31" s="103"/>
      <c r="EZ31" s="103"/>
      <c r="FA31" s="103"/>
      <c r="FB31" s="103"/>
      <c r="FC31" s="103"/>
      <c r="FD31" s="103"/>
      <c r="FE31" s="103"/>
      <c r="FF31" s="103"/>
      <c r="FG31" s="103"/>
      <c r="FH31" s="103"/>
      <c r="FI31" s="103"/>
      <c r="FJ31" s="103"/>
      <c r="FK31" s="103"/>
      <c r="FL31" s="103"/>
      <c r="FM31" s="103"/>
      <c r="FN31" s="103"/>
      <c r="FO31" s="103"/>
      <c r="FP31" s="103"/>
      <c r="FQ31" s="103"/>
      <c r="FR31" s="103"/>
      <c r="FS31" s="103"/>
      <c r="FT31" s="103"/>
      <c r="FU31" s="103"/>
      <c r="FV31" s="103"/>
      <c r="FW31" s="103"/>
      <c r="FX31" s="103"/>
      <c r="FY31" s="103"/>
      <c r="FZ31" s="103"/>
      <c r="GA31" s="103"/>
      <c r="GB31" s="103"/>
      <c r="GC31" s="103"/>
      <c r="GD31" s="103"/>
      <c r="GE31" s="103"/>
      <c r="GF31" s="103"/>
      <c r="GG31" s="103"/>
      <c r="GH31" s="103"/>
      <c r="GI31" s="103"/>
      <c r="GJ31" s="103"/>
      <c r="GK31" s="103"/>
      <c r="GL31" s="103"/>
      <c r="GM31" s="103"/>
      <c r="GN31" s="103"/>
      <c r="GO31" s="103"/>
      <c r="GP31" s="103"/>
      <c r="GQ31" s="103"/>
      <c r="GR31" s="103"/>
      <c r="GS31" s="103"/>
      <c r="GT31" s="103"/>
      <c r="GU31" s="103"/>
      <c r="GV31" s="103"/>
      <c r="GW31" s="103"/>
      <c r="GX31" s="103"/>
      <c r="GY31" s="103"/>
      <c r="GZ31" s="103"/>
      <c r="HA31" s="103"/>
      <c r="HB31" s="103"/>
      <c r="HC31" s="103"/>
      <c r="HD31" s="103"/>
      <c r="HE31" s="103"/>
      <c r="HF31" s="103"/>
      <c r="HG31" s="103"/>
      <c r="HH31" s="103"/>
      <c r="HI31" s="103"/>
      <c r="HJ31" s="103"/>
      <c r="HK31" s="103"/>
      <c r="HL31" s="103"/>
      <c r="HM31" s="103"/>
      <c r="HN31" s="103"/>
      <c r="HO31" s="103"/>
      <c r="HP31" s="103"/>
      <c r="HQ31" s="103"/>
      <c r="HR31" s="103"/>
      <c r="HS31" s="103"/>
      <c r="HT31" s="103"/>
      <c r="HU31" s="103"/>
      <c r="HV31" s="103"/>
      <c r="HW31" s="103"/>
      <c r="HX31" s="103"/>
      <c r="HY31" s="103"/>
      <c r="HZ31" s="103"/>
      <c r="IA31" s="103"/>
      <c r="IB31" s="103"/>
      <c r="IC31" s="103"/>
      <c r="ID31" s="103"/>
      <c r="IE31" s="103"/>
      <c r="IF31" s="103"/>
      <c r="IG31" s="103"/>
      <c r="IH31" s="103"/>
      <c r="II31" s="103"/>
      <c r="IJ31" s="103"/>
      <c r="IK31" s="103"/>
      <c r="IL31" s="103"/>
      <c r="IM31" s="103"/>
      <c r="IN31" s="103"/>
      <c r="IO31" s="103"/>
      <c r="IP31" s="103"/>
      <c r="IQ31" s="103"/>
      <c r="IR31" s="103"/>
      <c r="IS31" s="103"/>
      <c r="IT31" s="103"/>
      <c r="IU31" s="103"/>
      <c r="IV31" s="103"/>
      <c r="IW31" s="103"/>
      <c r="IX31" s="103"/>
      <c r="IY31" s="103"/>
      <c r="IZ31" s="103"/>
      <c r="JA31" s="103"/>
      <c r="JB31" s="103"/>
      <c r="JC31" s="103"/>
      <c r="JD31" s="103"/>
      <c r="JE31" s="103"/>
      <c r="JF31" s="103"/>
      <c r="JG31" s="103"/>
      <c r="JH31" s="103"/>
      <c r="JI31" s="103"/>
      <c r="JJ31" s="103"/>
      <c r="JK31" s="103"/>
      <c r="JL31" s="103"/>
      <c r="JM31" s="103"/>
      <c r="JN31" s="103"/>
      <c r="JO31" s="103"/>
      <c r="JP31" s="103"/>
      <c r="JQ31" s="103"/>
      <c r="JR31" s="103"/>
      <c r="JS31" s="103"/>
      <c r="JT31" s="103"/>
      <c r="JU31" s="103"/>
      <c r="JV31" s="103"/>
      <c r="JW31" s="103"/>
      <c r="JX31" s="103"/>
      <c r="JY31" s="103"/>
      <c r="JZ31" s="103"/>
      <c r="KA31" s="103"/>
      <c r="KB31" s="103"/>
      <c r="KC31" s="103"/>
      <c r="KD31" s="103"/>
      <c r="KE31" s="103"/>
      <c r="KF31" s="103"/>
      <c r="KG31" s="103"/>
      <c r="KH31" s="103"/>
      <c r="KI31" s="103"/>
      <c r="KJ31" s="103"/>
      <c r="KK31" s="103"/>
      <c r="KL31" s="103"/>
      <c r="KM31" s="103"/>
      <c r="KN31" s="103"/>
      <c r="KO31" s="103"/>
      <c r="KP31" s="103"/>
      <c r="KQ31" s="103"/>
      <c r="KR31" s="103"/>
      <c r="KS31" s="103"/>
      <c r="KT31" s="103"/>
      <c r="KU31" s="103"/>
      <c r="KV31" s="103"/>
      <c r="KW31" s="103"/>
      <c r="KX31" s="103"/>
      <c r="KY31" s="103"/>
      <c r="KZ31" s="103"/>
      <c r="LA31" s="103"/>
      <c r="LB31" s="103"/>
      <c r="LC31" s="103"/>
      <c r="LD31" s="103"/>
      <c r="LE31" s="103"/>
      <c r="LF31" s="103"/>
      <c r="LG31" s="103"/>
      <c r="LH31" s="103"/>
      <c r="LI31" s="103"/>
      <c r="LJ31" s="103"/>
      <c r="LK31" s="103"/>
      <c r="LL31" s="103"/>
      <c r="LM31" s="103"/>
      <c r="LN31" s="103"/>
      <c r="LO31" s="103"/>
      <c r="LP31" s="103"/>
      <c r="LQ31" s="103"/>
      <c r="LR31" s="103"/>
      <c r="LS31" s="103"/>
      <c r="LT31" s="103"/>
      <c r="LU31" s="103"/>
      <c r="LV31" s="103"/>
      <c r="LW31" s="103"/>
      <c r="LX31" s="103"/>
      <c r="LY31" s="103"/>
      <c r="LZ31" s="103"/>
      <c r="MA31" s="103"/>
      <c r="MB31" s="103"/>
      <c r="MC31" s="103"/>
      <c r="MD31" s="103"/>
      <c r="ME31" s="103"/>
      <c r="MF31" s="103"/>
      <c r="MG31" s="103"/>
      <c r="MH31" s="103"/>
      <c r="MI31" s="103"/>
      <c r="MJ31" s="103"/>
      <c r="MK31" s="103"/>
      <c r="ML31" s="103"/>
      <c r="MM31" s="103"/>
      <c r="MN31" s="103"/>
      <c r="MO31" s="103"/>
      <c r="MP31" s="103"/>
      <c r="MQ31" s="103"/>
      <c r="MR31" s="103"/>
      <c r="MS31" s="103"/>
      <c r="MT31" s="103"/>
      <c r="MU31" s="103"/>
      <c r="MV31" s="103"/>
      <c r="MW31" s="103"/>
      <c r="MX31" s="103"/>
      <c r="MY31" s="103"/>
      <c r="MZ31" s="103"/>
      <c r="NA31" s="103"/>
      <c r="NB31" s="103"/>
      <c r="NC31" s="103"/>
      <c r="ND31" s="103"/>
      <c r="NE31" s="103"/>
      <c r="NF31" s="103"/>
      <c r="NG31" s="103"/>
      <c r="NH31" s="103"/>
      <c r="NI31" s="103"/>
      <c r="NJ31" s="103"/>
      <c r="NK31" s="103"/>
      <c r="NL31" s="103"/>
      <c r="NM31" s="103"/>
      <c r="NN31" s="103"/>
      <c r="NO31" s="103"/>
      <c r="NP31" s="103"/>
      <c r="NQ31" s="103"/>
      <c r="NR31" s="103"/>
      <c r="NS31" s="103"/>
      <c r="NT31" s="103"/>
      <c r="NU31" s="103"/>
      <c r="NV31" s="103"/>
      <c r="NW31" s="103"/>
      <c r="NX31" s="103"/>
      <c r="NY31" s="103"/>
      <c r="NZ31" s="103"/>
      <c r="OA31" s="103"/>
      <c r="OB31" s="103"/>
      <c r="OC31" s="103"/>
      <c r="OD31" s="103"/>
      <c r="OE31" s="103"/>
      <c r="OF31" s="103"/>
      <c r="OG31" s="103"/>
      <c r="OH31" s="103"/>
      <c r="OI31" s="103"/>
      <c r="OJ31" s="103"/>
      <c r="OK31" s="103"/>
      <c r="OL31" s="103"/>
      <c r="OM31" s="103"/>
      <c r="ON31" s="103"/>
      <c r="OO31" s="103"/>
      <c r="OP31" s="103"/>
      <c r="OQ31" s="103"/>
      <c r="OR31" s="103"/>
      <c r="OS31" s="103"/>
      <c r="OT31" s="103"/>
      <c r="OU31" s="103"/>
      <c r="OV31" s="103"/>
      <c r="OW31" s="103"/>
      <c r="OX31" s="103"/>
      <c r="OY31" s="103"/>
      <c r="OZ31" s="103"/>
      <c r="PA31" s="103"/>
      <c r="PB31" s="103"/>
      <c r="PC31" s="103"/>
      <c r="PD31" s="103"/>
      <c r="PE31" s="103"/>
      <c r="PF31" s="103"/>
      <c r="PG31" s="103"/>
      <c r="PH31" s="103"/>
      <c r="PI31" s="103"/>
      <c r="PJ31" s="103"/>
      <c r="PK31" s="103"/>
      <c r="PL31" s="103"/>
      <c r="PM31" s="103"/>
      <c r="PN31" s="103"/>
      <c r="PO31" s="103"/>
      <c r="PP31" s="103"/>
      <c r="PQ31" s="103"/>
      <c r="PR31" s="103"/>
      <c r="PS31" s="103"/>
      <c r="PT31" s="103"/>
      <c r="PU31" s="103"/>
      <c r="PV31" s="103"/>
      <c r="PW31" s="103"/>
      <c r="PX31" s="103"/>
      <c r="PY31" s="103"/>
      <c r="PZ31" s="103"/>
      <c r="QA31" s="103"/>
      <c r="QB31" s="103"/>
      <c r="QC31" s="103"/>
      <c r="QD31" s="103"/>
      <c r="QE31" s="103"/>
      <c r="QF31" s="103"/>
      <c r="QG31" s="103"/>
      <c r="QH31" s="103"/>
      <c r="QI31" s="103"/>
      <c r="QJ31" s="103"/>
      <c r="QK31" s="103"/>
      <c r="QL31" s="103"/>
      <c r="QM31" s="103"/>
      <c r="QN31" s="103"/>
      <c r="QO31" s="103"/>
      <c r="QP31" s="103"/>
      <c r="QQ31" s="103"/>
      <c r="QR31" s="103"/>
      <c r="QS31" s="103"/>
      <c r="QT31" s="103"/>
      <c r="QU31" s="103"/>
      <c r="QV31" s="103"/>
      <c r="QW31" s="103"/>
      <c r="QX31" s="103"/>
      <c r="QY31" s="103"/>
      <c r="QZ31" s="103"/>
      <c r="RA31" s="103"/>
      <c r="RB31" s="103"/>
      <c r="RC31" s="103"/>
      <c r="RD31" s="103"/>
      <c r="RE31" s="103"/>
      <c r="RF31" s="103"/>
      <c r="RG31" s="103"/>
      <c r="RH31" s="103"/>
      <c r="RI31" s="103"/>
      <c r="RJ31" s="103"/>
      <c r="RK31" s="103"/>
      <c r="RL31" s="103"/>
      <c r="RM31" s="103"/>
      <c r="RN31" s="103"/>
      <c r="RO31" s="103"/>
      <c r="RP31" s="103"/>
      <c r="RQ31" s="103"/>
      <c r="RR31" s="103"/>
      <c r="RS31" s="103"/>
      <c r="RT31" s="103"/>
      <c r="RU31" s="103"/>
      <c r="RV31" s="103"/>
      <c r="RW31" s="103"/>
      <c r="RX31" s="103"/>
      <c r="RY31" s="103"/>
      <c r="RZ31" s="103"/>
      <c r="SA31" s="103"/>
      <c r="SB31" s="103"/>
      <c r="SC31" s="103"/>
      <c r="SD31" s="103"/>
      <c r="SE31" s="103"/>
      <c r="SF31" s="103"/>
      <c r="SG31" s="103"/>
      <c r="SH31" s="103"/>
      <c r="SI31" s="103"/>
      <c r="SJ31" s="103"/>
      <c r="SK31" s="103"/>
      <c r="SL31" s="103"/>
      <c r="SM31" s="103"/>
      <c r="SN31" s="103"/>
      <c r="SO31" s="103"/>
      <c r="SP31" s="103"/>
      <c r="SQ31" s="103"/>
      <c r="SR31" s="103"/>
      <c r="SS31" s="103"/>
      <c r="ST31" s="103"/>
      <c r="SU31" s="103"/>
      <c r="SV31" s="103"/>
      <c r="SW31" s="103"/>
      <c r="SX31" s="103"/>
      <c r="SY31" s="103"/>
      <c r="SZ31" s="103"/>
      <c r="TA31" s="103"/>
      <c r="TB31" s="103"/>
      <c r="TC31" s="103"/>
      <c r="TD31" s="103"/>
      <c r="TE31" s="103"/>
      <c r="TF31" s="103"/>
      <c r="TG31" s="103"/>
      <c r="TH31" s="103"/>
      <c r="TI31" s="103"/>
      <c r="TJ31" s="103"/>
      <c r="TK31" s="103"/>
      <c r="TL31" s="103"/>
      <c r="TM31" s="103"/>
      <c r="TN31" s="103"/>
      <c r="TO31" s="103"/>
      <c r="TP31" s="103"/>
      <c r="TQ31" s="103"/>
      <c r="TR31" s="103"/>
      <c r="TS31" s="103"/>
      <c r="TT31" s="103"/>
      <c r="TU31" s="103"/>
      <c r="TV31" s="103"/>
      <c r="TW31" s="103"/>
      <c r="TX31" s="103"/>
      <c r="TY31" s="103"/>
      <c r="TZ31" s="103"/>
      <c r="UA31" s="103"/>
      <c r="UB31" s="103"/>
      <c r="UC31" s="103"/>
      <c r="UD31" s="103"/>
      <c r="UE31" s="103"/>
      <c r="UF31" s="103"/>
      <c r="UG31" s="103"/>
      <c r="UH31" s="103"/>
      <c r="UI31" s="103"/>
      <c r="UJ31" s="103"/>
      <c r="UK31" s="103"/>
      <c r="UL31" s="103"/>
      <c r="UM31" s="103"/>
      <c r="UN31" s="103"/>
      <c r="UO31" s="103"/>
      <c r="UP31" s="103"/>
      <c r="UQ31" s="103"/>
      <c r="UR31" s="103"/>
      <c r="US31" s="103"/>
      <c r="UT31" s="103"/>
      <c r="UU31" s="103"/>
      <c r="UV31" s="103"/>
      <c r="UW31" s="103"/>
      <c r="UX31" s="103"/>
      <c r="UY31" s="103"/>
      <c r="UZ31" s="103"/>
      <c r="VA31" s="103"/>
      <c r="VB31" s="103"/>
      <c r="VC31" s="103"/>
      <c r="VD31" s="103"/>
      <c r="VE31" s="103"/>
      <c r="VF31" s="103"/>
      <c r="VG31" s="103"/>
      <c r="VH31" s="103"/>
      <c r="VI31" s="103"/>
      <c r="VJ31" s="103"/>
      <c r="VK31" s="103"/>
      <c r="VL31" s="103"/>
      <c r="VM31" s="103"/>
      <c r="VN31" s="103"/>
      <c r="VO31" s="103"/>
      <c r="VP31" s="103"/>
      <c r="VQ31" s="103"/>
      <c r="VR31" s="103"/>
      <c r="VS31" s="103"/>
      <c r="VT31" s="103"/>
      <c r="VU31" s="103"/>
      <c r="VV31" s="103"/>
      <c r="VW31" s="103"/>
      <c r="VX31" s="103"/>
      <c r="VY31" s="103"/>
      <c r="VZ31" s="103"/>
      <c r="WA31" s="103"/>
      <c r="WB31" s="103"/>
      <c r="WC31" s="103"/>
      <c r="WD31" s="103"/>
      <c r="WE31" s="103"/>
      <c r="WF31" s="103"/>
      <c r="WG31" s="103"/>
      <c r="WH31" s="103"/>
      <c r="WI31" s="103"/>
      <c r="WJ31" s="103"/>
      <c r="WK31" s="103"/>
      <c r="WL31" s="103"/>
      <c r="WM31" s="103"/>
      <c r="WN31" s="103"/>
      <c r="WO31" s="103"/>
      <c r="WP31" s="103"/>
      <c r="WQ31" s="103"/>
      <c r="WR31" s="103"/>
      <c r="WS31" s="103"/>
      <c r="WT31" s="103"/>
      <c r="WU31" s="103"/>
      <c r="WV31" s="103"/>
      <c r="WW31" s="103"/>
      <c r="WX31" s="103"/>
      <c r="WY31" s="103"/>
      <c r="WZ31" s="103"/>
      <c r="XA31" s="103"/>
      <c r="XB31" s="103"/>
      <c r="XC31" s="103"/>
      <c r="XD31" s="103"/>
      <c r="XE31" s="103"/>
      <c r="XF31" s="103"/>
      <c r="XG31" s="103"/>
      <c r="XH31" s="103"/>
      <c r="XI31" s="103"/>
      <c r="XJ31" s="103"/>
      <c r="XK31" s="103"/>
      <c r="XL31" s="103"/>
      <c r="XM31" s="103"/>
      <c r="XN31" s="103"/>
      <c r="XO31" s="103"/>
      <c r="XP31" s="103"/>
      <c r="XQ31" s="103"/>
      <c r="XR31" s="103"/>
      <c r="XS31" s="103"/>
      <c r="XT31" s="103"/>
      <c r="XU31" s="103"/>
      <c r="XV31" s="103"/>
      <c r="XW31" s="103"/>
      <c r="XX31" s="103"/>
      <c r="XY31" s="103"/>
      <c r="XZ31" s="103"/>
      <c r="YA31" s="103"/>
      <c r="YB31" s="103"/>
      <c r="YC31" s="103"/>
      <c r="YD31" s="103"/>
      <c r="YE31" s="103"/>
      <c r="YF31" s="103"/>
      <c r="YG31" s="103"/>
      <c r="YH31" s="103"/>
      <c r="YI31" s="103"/>
      <c r="YJ31" s="103"/>
      <c r="YK31" s="103"/>
      <c r="YL31" s="103"/>
      <c r="YM31" s="103"/>
      <c r="YN31" s="103"/>
      <c r="YO31" s="103"/>
      <c r="YP31" s="103"/>
      <c r="YQ31" s="103"/>
      <c r="YR31" s="103"/>
      <c r="YS31" s="103"/>
      <c r="YT31" s="103"/>
      <c r="YU31" s="103"/>
      <c r="YV31" s="103"/>
      <c r="YW31" s="103"/>
      <c r="YX31" s="103"/>
      <c r="YY31" s="103"/>
      <c r="YZ31" s="103"/>
      <c r="ZA31" s="103"/>
      <c r="ZB31" s="103"/>
      <c r="ZC31" s="103"/>
      <c r="ZD31" s="103"/>
      <c r="ZE31" s="103"/>
      <c r="ZF31" s="103"/>
      <c r="ZG31" s="103"/>
      <c r="ZH31" s="103"/>
      <c r="ZI31" s="103"/>
      <c r="ZJ31" s="103"/>
      <c r="ZK31" s="103"/>
      <c r="ZL31" s="103"/>
      <c r="ZM31" s="103"/>
      <c r="ZN31" s="103"/>
      <c r="ZO31" s="103"/>
      <c r="ZP31" s="103"/>
      <c r="ZQ31" s="103"/>
      <c r="ZR31" s="103"/>
      <c r="ZS31" s="103"/>
      <c r="ZT31" s="103"/>
      <c r="ZU31" s="103"/>
      <c r="ZV31" s="103"/>
      <c r="ZW31" s="103"/>
      <c r="ZX31" s="103"/>
      <c r="ZY31" s="103"/>
      <c r="ZZ31" s="103"/>
      <c r="AAA31" s="103"/>
      <c r="AAB31" s="103"/>
      <c r="AAC31" s="103"/>
      <c r="AAD31" s="103"/>
      <c r="AAE31" s="103"/>
      <c r="AAF31" s="103"/>
      <c r="AAG31" s="103"/>
      <c r="AAH31" s="103"/>
      <c r="AAI31" s="103"/>
      <c r="AAJ31" s="103"/>
      <c r="AAK31" s="103"/>
      <c r="AAL31" s="103"/>
      <c r="AAM31" s="103"/>
      <c r="AAN31" s="103"/>
      <c r="AAO31" s="103"/>
      <c r="AAP31" s="103"/>
      <c r="AAQ31" s="103"/>
      <c r="AAR31" s="103"/>
      <c r="AAS31" s="103"/>
      <c r="AAT31" s="103"/>
      <c r="AAU31" s="103"/>
      <c r="AAV31" s="103"/>
      <c r="AAW31" s="103"/>
      <c r="AAX31" s="103"/>
      <c r="AAY31" s="103"/>
      <c r="AAZ31" s="103"/>
      <c r="ABA31" s="103"/>
      <c r="ABB31" s="103"/>
      <c r="ABC31" s="103"/>
      <c r="ABD31" s="103"/>
      <c r="ABE31" s="103"/>
      <c r="ABF31" s="103"/>
      <c r="ABG31" s="103"/>
      <c r="ABH31" s="103"/>
      <c r="ABI31" s="103"/>
      <c r="ABJ31" s="103"/>
      <c r="ABK31" s="103"/>
      <c r="ABL31" s="103"/>
      <c r="ABM31" s="103"/>
      <c r="ABN31" s="103"/>
      <c r="ABO31" s="103"/>
      <c r="ABP31" s="103"/>
      <c r="ABQ31" s="103"/>
      <c r="ABR31" s="103"/>
      <c r="ABS31" s="103"/>
      <c r="ABT31" s="103"/>
      <c r="ABU31" s="103"/>
      <c r="ABV31" s="103"/>
      <c r="ABW31" s="103"/>
      <c r="ABX31" s="103"/>
      <c r="ABY31" s="103"/>
      <c r="ABZ31" s="103"/>
      <c r="ACA31" s="103"/>
      <c r="ACB31" s="103"/>
      <c r="ACC31" s="103"/>
      <c r="ACD31" s="103"/>
      <c r="ACE31" s="103"/>
      <c r="ACF31" s="103"/>
      <c r="ACG31" s="103"/>
      <c r="ACH31" s="103"/>
      <c r="ACI31" s="103"/>
      <c r="ACJ31" s="103"/>
      <c r="ACK31" s="103"/>
      <c r="ACL31" s="103"/>
      <c r="ACM31" s="103"/>
      <c r="ACN31" s="103"/>
      <c r="ACO31" s="103"/>
      <c r="ACP31" s="103"/>
      <c r="ACQ31" s="103"/>
      <c r="ACR31" s="103"/>
      <c r="ACS31" s="103"/>
      <c r="ACT31" s="103"/>
      <c r="ACU31" s="103"/>
      <c r="ACV31" s="103"/>
      <c r="ACW31" s="103"/>
      <c r="ACX31" s="103"/>
      <c r="ACY31" s="103"/>
      <c r="ACZ31" s="103"/>
      <c r="ADA31" s="103"/>
      <c r="ADB31" s="103"/>
      <c r="ADC31" s="103"/>
      <c r="ADD31" s="103"/>
      <c r="ADE31" s="103"/>
      <c r="ADF31" s="103"/>
      <c r="ADG31" s="103"/>
      <c r="ADH31" s="103"/>
      <c r="ADI31" s="103"/>
      <c r="ADJ31" s="103"/>
      <c r="ADK31" s="103"/>
      <c r="ADL31" s="103"/>
      <c r="ADM31" s="103"/>
      <c r="ADN31" s="103"/>
      <c r="ADO31" s="103"/>
      <c r="ADP31" s="103"/>
      <c r="ADQ31" s="103"/>
      <c r="ADR31" s="103"/>
      <c r="ADS31" s="103"/>
      <c r="ADT31" s="103"/>
      <c r="ADU31" s="103"/>
      <c r="ADV31" s="103"/>
      <c r="ADW31" s="103"/>
      <c r="ADX31" s="103"/>
      <c r="ADY31" s="103"/>
      <c r="ADZ31" s="103"/>
      <c r="AEA31" s="103"/>
      <c r="AEB31" s="103"/>
      <c r="AEC31" s="103"/>
      <c r="AED31" s="103"/>
      <c r="AEE31" s="103"/>
      <c r="AEF31" s="103"/>
      <c r="AEG31" s="103"/>
      <c r="AEH31" s="103"/>
      <c r="AEI31" s="103"/>
      <c r="AEJ31" s="103"/>
      <c r="AEK31" s="103"/>
      <c r="AEL31" s="103"/>
      <c r="AEM31" s="103"/>
      <c r="AEN31" s="103"/>
      <c r="AEO31" s="103"/>
      <c r="AEP31" s="103"/>
      <c r="AEQ31" s="103"/>
      <c r="AER31" s="103"/>
      <c r="AES31" s="103"/>
      <c r="AET31" s="103"/>
      <c r="AEU31" s="103"/>
      <c r="AEV31" s="103"/>
      <c r="AEW31" s="103"/>
      <c r="AEX31" s="103"/>
      <c r="AEY31" s="103"/>
      <c r="AEZ31" s="103"/>
      <c r="AFA31" s="103"/>
      <c r="AFB31" s="103"/>
      <c r="AFC31" s="103"/>
      <c r="AFD31" s="103"/>
      <c r="AFE31" s="103"/>
      <c r="AFF31" s="103"/>
      <c r="AFG31" s="103"/>
      <c r="AFH31" s="103"/>
      <c r="AFI31" s="103"/>
      <c r="AFJ31" s="103"/>
      <c r="AFK31" s="103"/>
      <c r="AFL31" s="103"/>
      <c r="AFM31" s="103"/>
      <c r="AFN31" s="103"/>
      <c r="AFO31" s="103"/>
      <c r="AFP31" s="103"/>
      <c r="AFQ31" s="103"/>
      <c r="AFR31" s="103"/>
      <c r="AFS31" s="103"/>
      <c r="AFT31" s="103"/>
      <c r="AFU31" s="103"/>
      <c r="AFV31" s="103"/>
      <c r="AFW31" s="103"/>
      <c r="AFX31" s="103"/>
      <c r="AFY31" s="103"/>
      <c r="AFZ31" s="103"/>
      <c r="AGA31" s="103"/>
      <c r="AGB31" s="103"/>
      <c r="AGC31" s="103"/>
      <c r="AGD31" s="103"/>
      <c r="AGE31" s="103"/>
      <c r="AGF31" s="103"/>
      <c r="AGG31" s="103"/>
      <c r="AGH31" s="103"/>
      <c r="AGI31" s="103"/>
      <c r="AGJ31" s="103"/>
      <c r="AGK31" s="103"/>
      <c r="AGL31" s="103"/>
      <c r="AGM31" s="103"/>
      <c r="AGN31" s="103"/>
      <c r="AGO31" s="103"/>
      <c r="AGP31" s="103"/>
      <c r="AGQ31" s="103"/>
      <c r="AGR31" s="103"/>
      <c r="AGS31" s="103"/>
      <c r="AGT31" s="103"/>
      <c r="AGU31" s="103"/>
      <c r="AGV31" s="103"/>
      <c r="AGW31" s="103"/>
      <c r="AGX31" s="103"/>
      <c r="AGY31" s="103"/>
      <c r="AGZ31" s="103"/>
      <c r="AHA31" s="103"/>
      <c r="AHB31" s="103"/>
      <c r="AHC31" s="103"/>
      <c r="AHD31" s="103"/>
      <c r="AHE31" s="103"/>
      <c r="AHF31" s="103"/>
      <c r="AHG31" s="103"/>
      <c r="AHH31" s="103"/>
      <c r="AHI31" s="103"/>
      <c r="AHJ31" s="103"/>
      <c r="AHK31" s="103"/>
      <c r="AHL31" s="103"/>
      <c r="AHM31" s="103"/>
      <c r="AHN31" s="103"/>
      <c r="AHO31" s="103"/>
      <c r="AHP31" s="103"/>
      <c r="AHQ31" s="103"/>
      <c r="AHR31" s="103"/>
      <c r="AHS31" s="103"/>
      <c r="AHT31" s="103"/>
      <c r="AHU31" s="103"/>
      <c r="AHV31" s="103"/>
      <c r="AHW31" s="103"/>
      <c r="AHX31" s="103"/>
      <c r="AHY31" s="103"/>
      <c r="AHZ31" s="103"/>
      <c r="AIA31" s="103"/>
      <c r="AIB31" s="103"/>
      <c r="AIC31" s="103"/>
      <c r="AID31" s="103"/>
      <c r="AIE31" s="103"/>
      <c r="AIF31" s="103"/>
      <c r="AIG31" s="103"/>
      <c r="AIH31" s="103"/>
      <c r="AII31" s="103"/>
      <c r="AIJ31" s="103"/>
      <c r="AIK31" s="103"/>
      <c r="AIL31" s="103"/>
      <c r="AIM31" s="103"/>
      <c r="AIN31" s="103"/>
      <c r="AIO31" s="103"/>
      <c r="AIP31" s="103"/>
      <c r="AIQ31" s="103"/>
      <c r="AIR31" s="103"/>
      <c r="AIS31" s="103"/>
      <c r="AIT31" s="103"/>
      <c r="AIU31" s="103"/>
      <c r="AIV31" s="103"/>
      <c r="AIW31" s="103"/>
      <c r="AIX31" s="103"/>
      <c r="AIY31" s="103"/>
      <c r="AIZ31" s="103"/>
      <c r="AJA31" s="103"/>
      <c r="AJB31" s="103"/>
      <c r="AJC31" s="103"/>
      <c r="AJD31" s="103"/>
      <c r="AJE31" s="103"/>
      <c r="AJF31" s="103"/>
      <c r="AJG31" s="103"/>
      <c r="AJH31" s="103"/>
      <c r="AJI31" s="103"/>
      <c r="AJJ31" s="103"/>
      <c r="AJK31" s="103"/>
      <c r="AJL31" s="103"/>
      <c r="AJM31" s="103"/>
      <c r="AJN31" s="103"/>
      <c r="AJO31" s="103"/>
      <c r="AJP31" s="103"/>
      <c r="AJQ31" s="103"/>
      <c r="AJR31" s="103"/>
      <c r="AJS31" s="103"/>
      <c r="AJT31" s="103"/>
      <c r="AJU31" s="103"/>
      <c r="AJV31" s="103"/>
      <c r="AJW31" s="103"/>
      <c r="AJX31" s="103"/>
      <c r="AJY31" s="103"/>
      <c r="AJZ31" s="103"/>
      <c r="AKA31" s="103"/>
      <c r="AKB31" s="103"/>
      <c r="AKC31" s="103"/>
      <c r="AKD31" s="103"/>
      <c r="AKE31" s="103"/>
      <c r="AKF31" s="103"/>
      <c r="AKG31" s="103"/>
      <c r="AKH31" s="103"/>
      <c r="AKI31" s="103"/>
      <c r="AKJ31" s="103"/>
      <c r="AKK31" s="103"/>
      <c r="AKL31" s="103"/>
      <c r="AKM31" s="103"/>
      <c r="AKN31" s="103"/>
      <c r="AKO31" s="103"/>
      <c r="AKP31" s="103"/>
      <c r="AKQ31" s="103"/>
      <c r="AKR31" s="103"/>
      <c r="AKS31" s="103"/>
      <c r="AKT31" s="103"/>
      <c r="AKU31" s="103"/>
      <c r="AKV31" s="103"/>
      <c r="AKW31" s="103"/>
      <c r="AKX31" s="103"/>
      <c r="AKY31" s="103"/>
      <c r="AKZ31" s="103"/>
      <c r="ALA31" s="103"/>
      <c r="ALB31" s="103"/>
      <c r="ALC31" s="103"/>
      <c r="ALD31" s="103"/>
      <c r="ALE31" s="103"/>
      <c r="ALF31" s="103"/>
      <c r="ALG31" s="103"/>
      <c r="ALH31" s="103"/>
      <c r="ALI31" s="103"/>
      <c r="ALJ31" s="103"/>
      <c r="ALK31" s="103"/>
      <c r="ALL31" s="103"/>
      <c r="ALM31" s="103"/>
      <c r="ALN31" s="103"/>
      <c r="ALO31" s="103"/>
      <c r="ALP31" s="103"/>
      <c r="ALQ31" s="103"/>
      <c r="ALR31" s="103"/>
      <c r="ALS31" s="103"/>
      <c r="ALT31" s="103"/>
      <c r="ALU31" s="103"/>
      <c r="ALV31" s="103"/>
      <c r="ALW31" s="103"/>
      <c r="ALX31" s="103"/>
      <c r="ALY31" s="103"/>
      <c r="ALZ31" s="103"/>
      <c r="AMA31" s="103"/>
      <c r="AMB31" s="103"/>
      <c r="AMC31" s="103"/>
      <c r="AMD31" s="103"/>
      <c r="AME31" s="103"/>
      <c r="AMF31" s="103"/>
      <c r="AMG31" s="103"/>
      <c r="AMH31" s="103"/>
      <c r="AMI31" s="103"/>
      <c r="AMJ31" s="103"/>
    </row>
    <row r="32" spans="1:1024" s="104" customFormat="1" hidden="1" outlineLevel="2">
      <c r="A32" s="98" t="s">
        <v>41</v>
      </c>
      <c r="B32" s="99">
        <v>113178.63</v>
      </c>
      <c r="C32" s="99">
        <v>81448.34</v>
      </c>
      <c r="D32" s="100"/>
      <c r="E32" s="105">
        <v>81448.34</v>
      </c>
      <c r="F32" s="99">
        <v>70877.39</v>
      </c>
      <c r="G32" s="102"/>
      <c r="H32" s="105">
        <v>70877.39</v>
      </c>
      <c r="I32" s="99">
        <v>123749.58</v>
      </c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  <c r="BR32" s="103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3"/>
      <c r="CF32" s="103"/>
      <c r="CG32" s="103"/>
      <c r="CH32" s="103"/>
      <c r="CI32" s="103"/>
      <c r="CJ32" s="103"/>
      <c r="CK32" s="103"/>
      <c r="CL32" s="103"/>
      <c r="CM32" s="103"/>
      <c r="CN32" s="103"/>
      <c r="CO32" s="103"/>
      <c r="CP32" s="103"/>
      <c r="CQ32" s="103"/>
      <c r="CR32" s="103"/>
      <c r="CS32" s="103"/>
      <c r="CT32" s="103"/>
      <c r="CU32" s="103"/>
      <c r="CV32" s="103"/>
      <c r="CW32" s="103"/>
      <c r="CX32" s="103"/>
      <c r="CY32" s="103"/>
      <c r="CZ32" s="103"/>
      <c r="DA32" s="103"/>
      <c r="DB32" s="103"/>
      <c r="DC32" s="103"/>
      <c r="DD32" s="103"/>
      <c r="DE32" s="103"/>
      <c r="DF32" s="103"/>
      <c r="DG32" s="103"/>
      <c r="DH32" s="103"/>
      <c r="DI32" s="103"/>
      <c r="DJ32" s="103"/>
      <c r="DK32" s="103"/>
      <c r="DL32" s="103"/>
      <c r="DM32" s="103"/>
      <c r="DN32" s="103"/>
      <c r="DO32" s="103"/>
      <c r="DP32" s="103"/>
      <c r="DQ32" s="103"/>
      <c r="DR32" s="103"/>
      <c r="DS32" s="103"/>
      <c r="DT32" s="103"/>
      <c r="DU32" s="103"/>
      <c r="DV32" s="103"/>
      <c r="DW32" s="103"/>
      <c r="DX32" s="103"/>
      <c r="DY32" s="103"/>
      <c r="DZ32" s="103"/>
      <c r="EA32" s="103"/>
      <c r="EB32" s="103"/>
      <c r="EC32" s="103"/>
      <c r="ED32" s="103"/>
      <c r="EE32" s="103"/>
      <c r="EF32" s="103"/>
      <c r="EG32" s="103"/>
      <c r="EH32" s="103"/>
      <c r="EI32" s="103"/>
      <c r="EJ32" s="103"/>
      <c r="EK32" s="103"/>
      <c r="EL32" s="103"/>
      <c r="EM32" s="103"/>
      <c r="EN32" s="103"/>
      <c r="EO32" s="103"/>
      <c r="EP32" s="103"/>
      <c r="EQ32" s="103"/>
      <c r="ER32" s="103"/>
      <c r="ES32" s="103"/>
      <c r="ET32" s="103"/>
      <c r="EU32" s="103"/>
      <c r="EV32" s="103"/>
      <c r="EW32" s="103"/>
      <c r="EX32" s="103"/>
      <c r="EY32" s="103"/>
      <c r="EZ32" s="103"/>
      <c r="FA32" s="103"/>
      <c r="FB32" s="103"/>
      <c r="FC32" s="103"/>
      <c r="FD32" s="103"/>
      <c r="FE32" s="103"/>
      <c r="FF32" s="103"/>
      <c r="FG32" s="103"/>
      <c r="FH32" s="103"/>
      <c r="FI32" s="103"/>
      <c r="FJ32" s="103"/>
      <c r="FK32" s="103"/>
      <c r="FL32" s="103"/>
      <c r="FM32" s="103"/>
      <c r="FN32" s="103"/>
      <c r="FO32" s="103"/>
      <c r="FP32" s="103"/>
      <c r="FQ32" s="103"/>
      <c r="FR32" s="103"/>
      <c r="FS32" s="103"/>
      <c r="FT32" s="103"/>
      <c r="FU32" s="103"/>
      <c r="FV32" s="103"/>
      <c r="FW32" s="103"/>
      <c r="FX32" s="103"/>
      <c r="FY32" s="103"/>
      <c r="FZ32" s="103"/>
      <c r="GA32" s="103"/>
      <c r="GB32" s="103"/>
      <c r="GC32" s="103"/>
      <c r="GD32" s="103"/>
      <c r="GE32" s="103"/>
      <c r="GF32" s="103"/>
      <c r="GG32" s="103"/>
      <c r="GH32" s="103"/>
      <c r="GI32" s="103"/>
      <c r="GJ32" s="103"/>
      <c r="GK32" s="103"/>
      <c r="GL32" s="103"/>
      <c r="GM32" s="103"/>
      <c r="GN32" s="103"/>
      <c r="GO32" s="103"/>
      <c r="GP32" s="103"/>
      <c r="GQ32" s="103"/>
      <c r="GR32" s="103"/>
      <c r="GS32" s="103"/>
      <c r="GT32" s="103"/>
      <c r="GU32" s="103"/>
      <c r="GV32" s="103"/>
      <c r="GW32" s="103"/>
      <c r="GX32" s="103"/>
      <c r="GY32" s="103"/>
      <c r="GZ32" s="103"/>
      <c r="HA32" s="103"/>
      <c r="HB32" s="103"/>
      <c r="HC32" s="103"/>
      <c r="HD32" s="103"/>
      <c r="HE32" s="103"/>
      <c r="HF32" s="103"/>
      <c r="HG32" s="103"/>
      <c r="HH32" s="103"/>
      <c r="HI32" s="103"/>
      <c r="HJ32" s="103"/>
      <c r="HK32" s="103"/>
      <c r="HL32" s="103"/>
      <c r="HM32" s="103"/>
      <c r="HN32" s="103"/>
      <c r="HO32" s="103"/>
      <c r="HP32" s="103"/>
      <c r="HQ32" s="103"/>
      <c r="HR32" s="103"/>
      <c r="HS32" s="103"/>
      <c r="HT32" s="103"/>
      <c r="HU32" s="103"/>
      <c r="HV32" s="103"/>
      <c r="HW32" s="103"/>
      <c r="HX32" s="103"/>
      <c r="HY32" s="103"/>
      <c r="HZ32" s="103"/>
      <c r="IA32" s="103"/>
      <c r="IB32" s="103"/>
      <c r="IC32" s="103"/>
      <c r="ID32" s="103"/>
      <c r="IE32" s="103"/>
      <c r="IF32" s="103"/>
      <c r="IG32" s="103"/>
      <c r="IH32" s="103"/>
      <c r="II32" s="103"/>
      <c r="IJ32" s="103"/>
      <c r="IK32" s="103"/>
      <c r="IL32" s="103"/>
      <c r="IM32" s="103"/>
      <c r="IN32" s="103"/>
      <c r="IO32" s="103"/>
      <c r="IP32" s="103"/>
      <c r="IQ32" s="103"/>
      <c r="IR32" s="103"/>
      <c r="IS32" s="103"/>
      <c r="IT32" s="103"/>
      <c r="IU32" s="103"/>
      <c r="IV32" s="103"/>
      <c r="IW32" s="103"/>
      <c r="IX32" s="103"/>
      <c r="IY32" s="103"/>
      <c r="IZ32" s="103"/>
      <c r="JA32" s="103"/>
      <c r="JB32" s="103"/>
      <c r="JC32" s="103"/>
      <c r="JD32" s="103"/>
      <c r="JE32" s="103"/>
      <c r="JF32" s="103"/>
      <c r="JG32" s="103"/>
      <c r="JH32" s="103"/>
      <c r="JI32" s="103"/>
      <c r="JJ32" s="103"/>
      <c r="JK32" s="103"/>
      <c r="JL32" s="103"/>
      <c r="JM32" s="103"/>
      <c r="JN32" s="103"/>
      <c r="JO32" s="103"/>
      <c r="JP32" s="103"/>
      <c r="JQ32" s="103"/>
      <c r="JR32" s="103"/>
      <c r="JS32" s="103"/>
      <c r="JT32" s="103"/>
      <c r="JU32" s="103"/>
      <c r="JV32" s="103"/>
      <c r="JW32" s="103"/>
      <c r="JX32" s="103"/>
      <c r="JY32" s="103"/>
      <c r="JZ32" s="103"/>
      <c r="KA32" s="103"/>
      <c r="KB32" s="103"/>
      <c r="KC32" s="103"/>
      <c r="KD32" s="103"/>
      <c r="KE32" s="103"/>
      <c r="KF32" s="103"/>
      <c r="KG32" s="103"/>
      <c r="KH32" s="103"/>
      <c r="KI32" s="103"/>
      <c r="KJ32" s="103"/>
      <c r="KK32" s="103"/>
      <c r="KL32" s="103"/>
      <c r="KM32" s="103"/>
      <c r="KN32" s="103"/>
      <c r="KO32" s="103"/>
      <c r="KP32" s="103"/>
      <c r="KQ32" s="103"/>
      <c r="KR32" s="103"/>
      <c r="KS32" s="103"/>
      <c r="KT32" s="103"/>
      <c r="KU32" s="103"/>
      <c r="KV32" s="103"/>
      <c r="KW32" s="103"/>
      <c r="KX32" s="103"/>
      <c r="KY32" s="103"/>
      <c r="KZ32" s="103"/>
      <c r="LA32" s="103"/>
      <c r="LB32" s="103"/>
      <c r="LC32" s="103"/>
      <c r="LD32" s="103"/>
      <c r="LE32" s="103"/>
      <c r="LF32" s="103"/>
      <c r="LG32" s="103"/>
      <c r="LH32" s="103"/>
      <c r="LI32" s="103"/>
      <c r="LJ32" s="103"/>
      <c r="LK32" s="103"/>
      <c r="LL32" s="103"/>
      <c r="LM32" s="103"/>
      <c r="LN32" s="103"/>
      <c r="LO32" s="103"/>
      <c r="LP32" s="103"/>
      <c r="LQ32" s="103"/>
      <c r="LR32" s="103"/>
      <c r="LS32" s="103"/>
      <c r="LT32" s="103"/>
      <c r="LU32" s="103"/>
      <c r="LV32" s="103"/>
      <c r="LW32" s="103"/>
      <c r="LX32" s="103"/>
      <c r="LY32" s="103"/>
      <c r="LZ32" s="103"/>
      <c r="MA32" s="103"/>
      <c r="MB32" s="103"/>
      <c r="MC32" s="103"/>
      <c r="MD32" s="103"/>
      <c r="ME32" s="103"/>
      <c r="MF32" s="103"/>
      <c r="MG32" s="103"/>
      <c r="MH32" s="103"/>
      <c r="MI32" s="103"/>
      <c r="MJ32" s="103"/>
      <c r="MK32" s="103"/>
      <c r="ML32" s="103"/>
      <c r="MM32" s="103"/>
      <c r="MN32" s="103"/>
      <c r="MO32" s="103"/>
      <c r="MP32" s="103"/>
      <c r="MQ32" s="103"/>
      <c r="MR32" s="103"/>
      <c r="MS32" s="103"/>
      <c r="MT32" s="103"/>
      <c r="MU32" s="103"/>
      <c r="MV32" s="103"/>
      <c r="MW32" s="103"/>
      <c r="MX32" s="103"/>
      <c r="MY32" s="103"/>
      <c r="MZ32" s="103"/>
      <c r="NA32" s="103"/>
      <c r="NB32" s="103"/>
      <c r="NC32" s="103"/>
      <c r="ND32" s="103"/>
      <c r="NE32" s="103"/>
      <c r="NF32" s="103"/>
      <c r="NG32" s="103"/>
      <c r="NH32" s="103"/>
      <c r="NI32" s="103"/>
      <c r="NJ32" s="103"/>
      <c r="NK32" s="103"/>
      <c r="NL32" s="103"/>
      <c r="NM32" s="103"/>
      <c r="NN32" s="103"/>
      <c r="NO32" s="103"/>
      <c r="NP32" s="103"/>
      <c r="NQ32" s="103"/>
      <c r="NR32" s="103"/>
      <c r="NS32" s="103"/>
      <c r="NT32" s="103"/>
      <c r="NU32" s="103"/>
      <c r="NV32" s="103"/>
      <c r="NW32" s="103"/>
      <c r="NX32" s="103"/>
      <c r="NY32" s="103"/>
      <c r="NZ32" s="103"/>
      <c r="OA32" s="103"/>
      <c r="OB32" s="103"/>
      <c r="OC32" s="103"/>
      <c r="OD32" s="103"/>
      <c r="OE32" s="103"/>
      <c r="OF32" s="103"/>
      <c r="OG32" s="103"/>
      <c r="OH32" s="103"/>
      <c r="OI32" s="103"/>
      <c r="OJ32" s="103"/>
      <c r="OK32" s="103"/>
      <c r="OL32" s="103"/>
      <c r="OM32" s="103"/>
      <c r="ON32" s="103"/>
      <c r="OO32" s="103"/>
      <c r="OP32" s="103"/>
      <c r="OQ32" s="103"/>
      <c r="OR32" s="103"/>
      <c r="OS32" s="103"/>
      <c r="OT32" s="103"/>
      <c r="OU32" s="103"/>
      <c r="OV32" s="103"/>
      <c r="OW32" s="103"/>
      <c r="OX32" s="103"/>
      <c r="OY32" s="103"/>
      <c r="OZ32" s="103"/>
      <c r="PA32" s="103"/>
      <c r="PB32" s="103"/>
      <c r="PC32" s="103"/>
      <c r="PD32" s="103"/>
      <c r="PE32" s="103"/>
      <c r="PF32" s="103"/>
      <c r="PG32" s="103"/>
      <c r="PH32" s="103"/>
      <c r="PI32" s="103"/>
      <c r="PJ32" s="103"/>
      <c r="PK32" s="103"/>
      <c r="PL32" s="103"/>
      <c r="PM32" s="103"/>
      <c r="PN32" s="103"/>
      <c r="PO32" s="103"/>
      <c r="PP32" s="103"/>
      <c r="PQ32" s="103"/>
      <c r="PR32" s="103"/>
      <c r="PS32" s="103"/>
      <c r="PT32" s="103"/>
      <c r="PU32" s="103"/>
      <c r="PV32" s="103"/>
      <c r="PW32" s="103"/>
      <c r="PX32" s="103"/>
      <c r="PY32" s="103"/>
      <c r="PZ32" s="103"/>
      <c r="QA32" s="103"/>
      <c r="QB32" s="103"/>
      <c r="QC32" s="103"/>
      <c r="QD32" s="103"/>
      <c r="QE32" s="103"/>
      <c r="QF32" s="103"/>
      <c r="QG32" s="103"/>
      <c r="QH32" s="103"/>
      <c r="QI32" s="103"/>
      <c r="QJ32" s="103"/>
      <c r="QK32" s="103"/>
      <c r="QL32" s="103"/>
      <c r="QM32" s="103"/>
      <c r="QN32" s="103"/>
      <c r="QO32" s="103"/>
      <c r="QP32" s="103"/>
      <c r="QQ32" s="103"/>
      <c r="QR32" s="103"/>
      <c r="QS32" s="103"/>
      <c r="QT32" s="103"/>
      <c r="QU32" s="103"/>
      <c r="QV32" s="103"/>
      <c r="QW32" s="103"/>
      <c r="QX32" s="103"/>
      <c r="QY32" s="103"/>
      <c r="QZ32" s="103"/>
      <c r="RA32" s="103"/>
      <c r="RB32" s="103"/>
      <c r="RC32" s="103"/>
      <c r="RD32" s="103"/>
      <c r="RE32" s="103"/>
      <c r="RF32" s="103"/>
      <c r="RG32" s="103"/>
      <c r="RH32" s="103"/>
      <c r="RI32" s="103"/>
      <c r="RJ32" s="103"/>
      <c r="RK32" s="103"/>
      <c r="RL32" s="103"/>
      <c r="RM32" s="103"/>
      <c r="RN32" s="103"/>
      <c r="RO32" s="103"/>
      <c r="RP32" s="103"/>
      <c r="RQ32" s="103"/>
      <c r="RR32" s="103"/>
      <c r="RS32" s="103"/>
      <c r="RT32" s="103"/>
      <c r="RU32" s="103"/>
      <c r="RV32" s="103"/>
      <c r="RW32" s="103"/>
      <c r="RX32" s="103"/>
      <c r="RY32" s="103"/>
      <c r="RZ32" s="103"/>
      <c r="SA32" s="103"/>
      <c r="SB32" s="103"/>
      <c r="SC32" s="103"/>
      <c r="SD32" s="103"/>
      <c r="SE32" s="103"/>
      <c r="SF32" s="103"/>
      <c r="SG32" s="103"/>
      <c r="SH32" s="103"/>
      <c r="SI32" s="103"/>
      <c r="SJ32" s="103"/>
      <c r="SK32" s="103"/>
      <c r="SL32" s="103"/>
      <c r="SM32" s="103"/>
      <c r="SN32" s="103"/>
      <c r="SO32" s="103"/>
      <c r="SP32" s="103"/>
      <c r="SQ32" s="103"/>
      <c r="SR32" s="103"/>
      <c r="SS32" s="103"/>
      <c r="ST32" s="103"/>
      <c r="SU32" s="103"/>
      <c r="SV32" s="103"/>
      <c r="SW32" s="103"/>
      <c r="SX32" s="103"/>
      <c r="SY32" s="103"/>
      <c r="SZ32" s="103"/>
      <c r="TA32" s="103"/>
      <c r="TB32" s="103"/>
      <c r="TC32" s="103"/>
      <c r="TD32" s="103"/>
      <c r="TE32" s="103"/>
      <c r="TF32" s="103"/>
      <c r="TG32" s="103"/>
      <c r="TH32" s="103"/>
      <c r="TI32" s="103"/>
      <c r="TJ32" s="103"/>
      <c r="TK32" s="103"/>
      <c r="TL32" s="103"/>
      <c r="TM32" s="103"/>
      <c r="TN32" s="103"/>
      <c r="TO32" s="103"/>
      <c r="TP32" s="103"/>
      <c r="TQ32" s="103"/>
      <c r="TR32" s="103"/>
      <c r="TS32" s="103"/>
      <c r="TT32" s="103"/>
      <c r="TU32" s="103"/>
      <c r="TV32" s="103"/>
      <c r="TW32" s="103"/>
      <c r="TX32" s="103"/>
      <c r="TY32" s="103"/>
      <c r="TZ32" s="103"/>
      <c r="UA32" s="103"/>
      <c r="UB32" s="103"/>
      <c r="UC32" s="103"/>
      <c r="UD32" s="103"/>
      <c r="UE32" s="103"/>
      <c r="UF32" s="103"/>
      <c r="UG32" s="103"/>
      <c r="UH32" s="103"/>
      <c r="UI32" s="103"/>
      <c r="UJ32" s="103"/>
      <c r="UK32" s="103"/>
      <c r="UL32" s="103"/>
      <c r="UM32" s="103"/>
      <c r="UN32" s="103"/>
      <c r="UO32" s="103"/>
      <c r="UP32" s="103"/>
      <c r="UQ32" s="103"/>
      <c r="UR32" s="103"/>
      <c r="US32" s="103"/>
      <c r="UT32" s="103"/>
      <c r="UU32" s="103"/>
      <c r="UV32" s="103"/>
      <c r="UW32" s="103"/>
      <c r="UX32" s="103"/>
      <c r="UY32" s="103"/>
      <c r="UZ32" s="103"/>
      <c r="VA32" s="103"/>
      <c r="VB32" s="103"/>
      <c r="VC32" s="103"/>
      <c r="VD32" s="103"/>
      <c r="VE32" s="103"/>
      <c r="VF32" s="103"/>
      <c r="VG32" s="103"/>
      <c r="VH32" s="103"/>
      <c r="VI32" s="103"/>
      <c r="VJ32" s="103"/>
      <c r="VK32" s="103"/>
      <c r="VL32" s="103"/>
      <c r="VM32" s="103"/>
      <c r="VN32" s="103"/>
      <c r="VO32" s="103"/>
      <c r="VP32" s="103"/>
      <c r="VQ32" s="103"/>
      <c r="VR32" s="103"/>
      <c r="VS32" s="103"/>
      <c r="VT32" s="103"/>
      <c r="VU32" s="103"/>
      <c r="VV32" s="103"/>
      <c r="VW32" s="103"/>
      <c r="VX32" s="103"/>
      <c r="VY32" s="103"/>
      <c r="VZ32" s="103"/>
      <c r="WA32" s="103"/>
      <c r="WB32" s="103"/>
      <c r="WC32" s="103"/>
      <c r="WD32" s="103"/>
      <c r="WE32" s="103"/>
      <c r="WF32" s="103"/>
      <c r="WG32" s="103"/>
      <c r="WH32" s="103"/>
      <c r="WI32" s="103"/>
      <c r="WJ32" s="103"/>
      <c r="WK32" s="103"/>
      <c r="WL32" s="103"/>
      <c r="WM32" s="103"/>
      <c r="WN32" s="103"/>
      <c r="WO32" s="103"/>
      <c r="WP32" s="103"/>
      <c r="WQ32" s="103"/>
      <c r="WR32" s="103"/>
      <c r="WS32" s="103"/>
      <c r="WT32" s="103"/>
      <c r="WU32" s="103"/>
      <c r="WV32" s="103"/>
      <c r="WW32" s="103"/>
      <c r="WX32" s="103"/>
      <c r="WY32" s="103"/>
      <c r="WZ32" s="103"/>
      <c r="XA32" s="103"/>
      <c r="XB32" s="103"/>
      <c r="XC32" s="103"/>
      <c r="XD32" s="103"/>
      <c r="XE32" s="103"/>
      <c r="XF32" s="103"/>
      <c r="XG32" s="103"/>
      <c r="XH32" s="103"/>
      <c r="XI32" s="103"/>
      <c r="XJ32" s="103"/>
      <c r="XK32" s="103"/>
      <c r="XL32" s="103"/>
      <c r="XM32" s="103"/>
      <c r="XN32" s="103"/>
      <c r="XO32" s="103"/>
      <c r="XP32" s="103"/>
      <c r="XQ32" s="103"/>
      <c r="XR32" s="103"/>
      <c r="XS32" s="103"/>
      <c r="XT32" s="103"/>
      <c r="XU32" s="103"/>
      <c r="XV32" s="103"/>
      <c r="XW32" s="103"/>
      <c r="XX32" s="103"/>
      <c r="XY32" s="103"/>
      <c r="XZ32" s="103"/>
      <c r="YA32" s="103"/>
      <c r="YB32" s="103"/>
      <c r="YC32" s="103"/>
      <c r="YD32" s="103"/>
      <c r="YE32" s="103"/>
      <c r="YF32" s="103"/>
      <c r="YG32" s="103"/>
      <c r="YH32" s="103"/>
      <c r="YI32" s="103"/>
      <c r="YJ32" s="103"/>
      <c r="YK32" s="103"/>
      <c r="YL32" s="103"/>
      <c r="YM32" s="103"/>
      <c r="YN32" s="103"/>
      <c r="YO32" s="103"/>
      <c r="YP32" s="103"/>
      <c r="YQ32" s="103"/>
      <c r="YR32" s="103"/>
      <c r="YS32" s="103"/>
      <c r="YT32" s="103"/>
      <c r="YU32" s="103"/>
      <c r="YV32" s="103"/>
      <c r="YW32" s="103"/>
      <c r="YX32" s="103"/>
      <c r="YY32" s="103"/>
      <c r="YZ32" s="103"/>
      <c r="ZA32" s="103"/>
      <c r="ZB32" s="103"/>
      <c r="ZC32" s="103"/>
      <c r="ZD32" s="103"/>
      <c r="ZE32" s="103"/>
      <c r="ZF32" s="103"/>
      <c r="ZG32" s="103"/>
      <c r="ZH32" s="103"/>
      <c r="ZI32" s="103"/>
      <c r="ZJ32" s="103"/>
      <c r="ZK32" s="103"/>
      <c r="ZL32" s="103"/>
      <c r="ZM32" s="103"/>
      <c r="ZN32" s="103"/>
      <c r="ZO32" s="103"/>
      <c r="ZP32" s="103"/>
      <c r="ZQ32" s="103"/>
      <c r="ZR32" s="103"/>
      <c r="ZS32" s="103"/>
      <c r="ZT32" s="103"/>
      <c r="ZU32" s="103"/>
      <c r="ZV32" s="103"/>
      <c r="ZW32" s="103"/>
      <c r="ZX32" s="103"/>
      <c r="ZY32" s="103"/>
      <c r="ZZ32" s="103"/>
      <c r="AAA32" s="103"/>
      <c r="AAB32" s="103"/>
      <c r="AAC32" s="103"/>
      <c r="AAD32" s="103"/>
      <c r="AAE32" s="103"/>
      <c r="AAF32" s="103"/>
      <c r="AAG32" s="103"/>
      <c r="AAH32" s="103"/>
      <c r="AAI32" s="103"/>
      <c r="AAJ32" s="103"/>
      <c r="AAK32" s="103"/>
      <c r="AAL32" s="103"/>
      <c r="AAM32" s="103"/>
      <c r="AAN32" s="103"/>
      <c r="AAO32" s="103"/>
      <c r="AAP32" s="103"/>
      <c r="AAQ32" s="103"/>
      <c r="AAR32" s="103"/>
      <c r="AAS32" s="103"/>
      <c r="AAT32" s="103"/>
      <c r="AAU32" s="103"/>
      <c r="AAV32" s="103"/>
      <c r="AAW32" s="103"/>
      <c r="AAX32" s="103"/>
      <c r="AAY32" s="103"/>
      <c r="AAZ32" s="103"/>
      <c r="ABA32" s="103"/>
      <c r="ABB32" s="103"/>
      <c r="ABC32" s="103"/>
      <c r="ABD32" s="103"/>
      <c r="ABE32" s="103"/>
      <c r="ABF32" s="103"/>
      <c r="ABG32" s="103"/>
      <c r="ABH32" s="103"/>
      <c r="ABI32" s="103"/>
      <c r="ABJ32" s="103"/>
      <c r="ABK32" s="103"/>
      <c r="ABL32" s="103"/>
      <c r="ABM32" s="103"/>
      <c r="ABN32" s="103"/>
      <c r="ABO32" s="103"/>
      <c r="ABP32" s="103"/>
      <c r="ABQ32" s="103"/>
      <c r="ABR32" s="103"/>
      <c r="ABS32" s="103"/>
      <c r="ABT32" s="103"/>
      <c r="ABU32" s="103"/>
      <c r="ABV32" s="103"/>
      <c r="ABW32" s="103"/>
      <c r="ABX32" s="103"/>
      <c r="ABY32" s="103"/>
      <c r="ABZ32" s="103"/>
      <c r="ACA32" s="103"/>
      <c r="ACB32" s="103"/>
      <c r="ACC32" s="103"/>
      <c r="ACD32" s="103"/>
      <c r="ACE32" s="103"/>
      <c r="ACF32" s="103"/>
      <c r="ACG32" s="103"/>
      <c r="ACH32" s="103"/>
      <c r="ACI32" s="103"/>
      <c r="ACJ32" s="103"/>
      <c r="ACK32" s="103"/>
      <c r="ACL32" s="103"/>
      <c r="ACM32" s="103"/>
      <c r="ACN32" s="103"/>
      <c r="ACO32" s="103"/>
      <c r="ACP32" s="103"/>
      <c r="ACQ32" s="103"/>
      <c r="ACR32" s="103"/>
      <c r="ACS32" s="103"/>
      <c r="ACT32" s="103"/>
      <c r="ACU32" s="103"/>
      <c r="ACV32" s="103"/>
      <c r="ACW32" s="103"/>
      <c r="ACX32" s="103"/>
      <c r="ACY32" s="103"/>
      <c r="ACZ32" s="103"/>
      <c r="ADA32" s="103"/>
      <c r="ADB32" s="103"/>
      <c r="ADC32" s="103"/>
      <c r="ADD32" s="103"/>
      <c r="ADE32" s="103"/>
      <c r="ADF32" s="103"/>
      <c r="ADG32" s="103"/>
      <c r="ADH32" s="103"/>
      <c r="ADI32" s="103"/>
      <c r="ADJ32" s="103"/>
      <c r="ADK32" s="103"/>
      <c r="ADL32" s="103"/>
      <c r="ADM32" s="103"/>
      <c r="ADN32" s="103"/>
      <c r="ADO32" s="103"/>
      <c r="ADP32" s="103"/>
      <c r="ADQ32" s="103"/>
      <c r="ADR32" s="103"/>
      <c r="ADS32" s="103"/>
      <c r="ADT32" s="103"/>
      <c r="ADU32" s="103"/>
      <c r="ADV32" s="103"/>
      <c r="ADW32" s="103"/>
      <c r="ADX32" s="103"/>
      <c r="ADY32" s="103"/>
      <c r="ADZ32" s="103"/>
      <c r="AEA32" s="103"/>
      <c r="AEB32" s="103"/>
      <c r="AEC32" s="103"/>
      <c r="AED32" s="103"/>
      <c r="AEE32" s="103"/>
      <c r="AEF32" s="103"/>
      <c r="AEG32" s="103"/>
      <c r="AEH32" s="103"/>
      <c r="AEI32" s="103"/>
      <c r="AEJ32" s="103"/>
      <c r="AEK32" s="103"/>
      <c r="AEL32" s="103"/>
      <c r="AEM32" s="103"/>
      <c r="AEN32" s="103"/>
      <c r="AEO32" s="103"/>
      <c r="AEP32" s="103"/>
      <c r="AEQ32" s="103"/>
      <c r="AER32" s="103"/>
      <c r="AES32" s="103"/>
      <c r="AET32" s="103"/>
      <c r="AEU32" s="103"/>
      <c r="AEV32" s="103"/>
      <c r="AEW32" s="103"/>
      <c r="AEX32" s="103"/>
      <c r="AEY32" s="103"/>
      <c r="AEZ32" s="103"/>
      <c r="AFA32" s="103"/>
      <c r="AFB32" s="103"/>
      <c r="AFC32" s="103"/>
      <c r="AFD32" s="103"/>
      <c r="AFE32" s="103"/>
      <c r="AFF32" s="103"/>
      <c r="AFG32" s="103"/>
      <c r="AFH32" s="103"/>
      <c r="AFI32" s="103"/>
      <c r="AFJ32" s="103"/>
      <c r="AFK32" s="103"/>
      <c r="AFL32" s="103"/>
      <c r="AFM32" s="103"/>
      <c r="AFN32" s="103"/>
      <c r="AFO32" s="103"/>
      <c r="AFP32" s="103"/>
      <c r="AFQ32" s="103"/>
      <c r="AFR32" s="103"/>
      <c r="AFS32" s="103"/>
      <c r="AFT32" s="103"/>
      <c r="AFU32" s="103"/>
      <c r="AFV32" s="103"/>
      <c r="AFW32" s="103"/>
      <c r="AFX32" s="103"/>
      <c r="AFY32" s="103"/>
      <c r="AFZ32" s="103"/>
      <c r="AGA32" s="103"/>
      <c r="AGB32" s="103"/>
      <c r="AGC32" s="103"/>
      <c r="AGD32" s="103"/>
      <c r="AGE32" s="103"/>
      <c r="AGF32" s="103"/>
      <c r="AGG32" s="103"/>
      <c r="AGH32" s="103"/>
      <c r="AGI32" s="103"/>
      <c r="AGJ32" s="103"/>
      <c r="AGK32" s="103"/>
      <c r="AGL32" s="103"/>
      <c r="AGM32" s="103"/>
      <c r="AGN32" s="103"/>
      <c r="AGO32" s="103"/>
      <c r="AGP32" s="103"/>
      <c r="AGQ32" s="103"/>
      <c r="AGR32" s="103"/>
      <c r="AGS32" s="103"/>
      <c r="AGT32" s="103"/>
      <c r="AGU32" s="103"/>
      <c r="AGV32" s="103"/>
      <c r="AGW32" s="103"/>
      <c r="AGX32" s="103"/>
      <c r="AGY32" s="103"/>
      <c r="AGZ32" s="103"/>
      <c r="AHA32" s="103"/>
      <c r="AHB32" s="103"/>
      <c r="AHC32" s="103"/>
      <c r="AHD32" s="103"/>
      <c r="AHE32" s="103"/>
      <c r="AHF32" s="103"/>
      <c r="AHG32" s="103"/>
      <c r="AHH32" s="103"/>
      <c r="AHI32" s="103"/>
      <c r="AHJ32" s="103"/>
      <c r="AHK32" s="103"/>
      <c r="AHL32" s="103"/>
      <c r="AHM32" s="103"/>
      <c r="AHN32" s="103"/>
      <c r="AHO32" s="103"/>
      <c r="AHP32" s="103"/>
      <c r="AHQ32" s="103"/>
      <c r="AHR32" s="103"/>
      <c r="AHS32" s="103"/>
      <c r="AHT32" s="103"/>
      <c r="AHU32" s="103"/>
      <c r="AHV32" s="103"/>
      <c r="AHW32" s="103"/>
      <c r="AHX32" s="103"/>
      <c r="AHY32" s="103"/>
      <c r="AHZ32" s="103"/>
      <c r="AIA32" s="103"/>
      <c r="AIB32" s="103"/>
      <c r="AIC32" s="103"/>
      <c r="AID32" s="103"/>
      <c r="AIE32" s="103"/>
      <c r="AIF32" s="103"/>
      <c r="AIG32" s="103"/>
      <c r="AIH32" s="103"/>
      <c r="AII32" s="103"/>
      <c r="AIJ32" s="103"/>
      <c r="AIK32" s="103"/>
      <c r="AIL32" s="103"/>
      <c r="AIM32" s="103"/>
      <c r="AIN32" s="103"/>
      <c r="AIO32" s="103"/>
      <c r="AIP32" s="103"/>
      <c r="AIQ32" s="103"/>
      <c r="AIR32" s="103"/>
      <c r="AIS32" s="103"/>
      <c r="AIT32" s="103"/>
      <c r="AIU32" s="103"/>
      <c r="AIV32" s="103"/>
      <c r="AIW32" s="103"/>
      <c r="AIX32" s="103"/>
      <c r="AIY32" s="103"/>
      <c r="AIZ32" s="103"/>
      <c r="AJA32" s="103"/>
      <c r="AJB32" s="103"/>
      <c r="AJC32" s="103"/>
      <c r="AJD32" s="103"/>
      <c r="AJE32" s="103"/>
      <c r="AJF32" s="103"/>
      <c r="AJG32" s="103"/>
      <c r="AJH32" s="103"/>
      <c r="AJI32" s="103"/>
      <c r="AJJ32" s="103"/>
      <c r="AJK32" s="103"/>
      <c r="AJL32" s="103"/>
      <c r="AJM32" s="103"/>
      <c r="AJN32" s="103"/>
      <c r="AJO32" s="103"/>
      <c r="AJP32" s="103"/>
      <c r="AJQ32" s="103"/>
      <c r="AJR32" s="103"/>
      <c r="AJS32" s="103"/>
      <c r="AJT32" s="103"/>
      <c r="AJU32" s="103"/>
      <c r="AJV32" s="103"/>
      <c r="AJW32" s="103"/>
      <c r="AJX32" s="103"/>
      <c r="AJY32" s="103"/>
      <c r="AJZ32" s="103"/>
      <c r="AKA32" s="103"/>
      <c r="AKB32" s="103"/>
      <c r="AKC32" s="103"/>
      <c r="AKD32" s="103"/>
      <c r="AKE32" s="103"/>
      <c r="AKF32" s="103"/>
      <c r="AKG32" s="103"/>
      <c r="AKH32" s="103"/>
      <c r="AKI32" s="103"/>
      <c r="AKJ32" s="103"/>
      <c r="AKK32" s="103"/>
      <c r="AKL32" s="103"/>
      <c r="AKM32" s="103"/>
      <c r="AKN32" s="103"/>
      <c r="AKO32" s="103"/>
      <c r="AKP32" s="103"/>
      <c r="AKQ32" s="103"/>
      <c r="AKR32" s="103"/>
      <c r="AKS32" s="103"/>
      <c r="AKT32" s="103"/>
      <c r="AKU32" s="103"/>
      <c r="AKV32" s="103"/>
      <c r="AKW32" s="103"/>
      <c r="AKX32" s="103"/>
      <c r="AKY32" s="103"/>
      <c r="AKZ32" s="103"/>
      <c r="ALA32" s="103"/>
      <c r="ALB32" s="103"/>
      <c r="ALC32" s="103"/>
      <c r="ALD32" s="103"/>
      <c r="ALE32" s="103"/>
      <c r="ALF32" s="103"/>
      <c r="ALG32" s="103"/>
      <c r="ALH32" s="103"/>
      <c r="ALI32" s="103"/>
      <c r="ALJ32" s="103"/>
      <c r="ALK32" s="103"/>
      <c r="ALL32" s="103"/>
      <c r="ALM32" s="103"/>
      <c r="ALN32" s="103"/>
      <c r="ALO32" s="103"/>
      <c r="ALP32" s="103"/>
      <c r="ALQ32" s="103"/>
      <c r="ALR32" s="103"/>
      <c r="ALS32" s="103"/>
      <c r="ALT32" s="103"/>
      <c r="ALU32" s="103"/>
      <c r="ALV32" s="103"/>
      <c r="ALW32" s="103"/>
      <c r="ALX32" s="103"/>
      <c r="ALY32" s="103"/>
      <c r="ALZ32" s="103"/>
      <c r="AMA32" s="103"/>
      <c r="AMB32" s="103"/>
      <c r="AMC32" s="103"/>
      <c r="AMD32" s="103"/>
      <c r="AME32" s="103"/>
      <c r="AMF32" s="103"/>
      <c r="AMG32" s="103"/>
      <c r="AMH32" s="103"/>
      <c r="AMI32" s="103"/>
      <c r="AMJ32" s="103"/>
    </row>
    <row r="33" spans="1:1024" s="104" customFormat="1" hidden="1" outlineLevel="2">
      <c r="A33" s="98" t="s">
        <v>42</v>
      </c>
      <c r="B33" s="99">
        <v>157979.64000000001</v>
      </c>
      <c r="C33" s="99">
        <v>129936.42</v>
      </c>
      <c r="D33" s="100"/>
      <c r="E33" s="105">
        <v>129936.42</v>
      </c>
      <c r="F33" s="99">
        <v>116588.7</v>
      </c>
      <c r="G33" s="102"/>
      <c r="H33" s="105">
        <v>116588.7</v>
      </c>
      <c r="I33" s="99">
        <v>171327.35999999999</v>
      </c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3"/>
      <c r="BQ33" s="103"/>
      <c r="BR33" s="103"/>
      <c r="BS33" s="103"/>
      <c r="BT33" s="103"/>
      <c r="BU33" s="103"/>
      <c r="BV33" s="103"/>
      <c r="BW33" s="103"/>
      <c r="BX33" s="103"/>
      <c r="BY33" s="103"/>
      <c r="BZ33" s="103"/>
      <c r="CA33" s="103"/>
      <c r="CB33" s="103"/>
      <c r="CC33" s="103"/>
      <c r="CD33" s="103"/>
      <c r="CE33" s="103"/>
      <c r="CF33" s="103"/>
      <c r="CG33" s="103"/>
      <c r="CH33" s="103"/>
      <c r="CI33" s="103"/>
      <c r="CJ33" s="103"/>
      <c r="CK33" s="103"/>
      <c r="CL33" s="103"/>
      <c r="CM33" s="103"/>
      <c r="CN33" s="103"/>
      <c r="CO33" s="103"/>
      <c r="CP33" s="103"/>
      <c r="CQ33" s="103"/>
      <c r="CR33" s="103"/>
      <c r="CS33" s="103"/>
      <c r="CT33" s="103"/>
      <c r="CU33" s="103"/>
      <c r="CV33" s="103"/>
      <c r="CW33" s="103"/>
      <c r="CX33" s="103"/>
      <c r="CY33" s="103"/>
      <c r="CZ33" s="103"/>
      <c r="DA33" s="103"/>
      <c r="DB33" s="103"/>
      <c r="DC33" s="103"/>
      <c r="DD33" s="103"/>
      <c r="DE33" s="103"/>
      <c r="DF33" s="103"/>
      <c r="DG33" s="103"/>
      <c r="DH33" s="103"/>
      <c r="DI33" s="103"/>
      <c r="DJ33" s="103"/>
      <c r="DK33" s="103"/>
      <c r="DL33" s="103"/>
      <c r="DM33" s="103"/>
      <c r="DN33" s="103"/>
      <c r="DO33" s="103"/>
      <c r="DP33" s="103"/>
      <c r="DQ33" s="103"/>
      <c r="DR33" s="103"/>
      <c r="DS33" s="103"/>
      <c r="DT33" s="103"/>
      <c r="DU33" s="103"/>
      <c r="DV33" s="103"/>
      <c r="DW33" s="103"/>
      <c r="DX33" s="103"/>
      <c r="DY33" s="103"/>
      <c r="DZ33" s="103"/>
      <c r="EA33" s="103"/>
      <c r="EB33" s="103"/>
      <c r="EC33" s="103"/>
      <c r="ED33" s="103"/>
      <c r="EE33" s="103"/>
      <c r="EF33" s="103"/>
      <c r="EG33" s="103"/>
      <c r="EH33" s="103"/>
      <c r="EI33" s="103"/>
      <c r="EJ33" s="103"/>
      <c r="EK33" s="103"/>
      <c r="EL33" s="103"/>
      <c r="EM33" s="103"/>
      <c r="EN33" s="103"/>
      <c r="EO33" s="103"/>
      <c r="EP33" s="103"/>
      <c r="EQ33" s="103"/>
      <c r="ER33" s="103"/>
      <c r="ES33" s="103"/>
      <c r="ET33" s="103"/>
      <c r="EU33" s="103"/>
      <c r="EV33" s="103"/>
      <c r="EW33" s="103"/>
      <c r="EX33" s="103"/>
      <c r="EY33" s="103"/>
      <c r="EZ33" s="103"/>
      <c r="FA33" s="103"/>
      <c r="FB33" s="103"/>
      <c r="FC33" s="103"/>
      <c r="FD33" s="103"/>
      <c r="FE33" s="103"/>
      <c r="FF33" s="103"/>
      <c r="FG33" s="103"/>
      <c r="FH33" s="103"/>
      <c r="FI33" s="103"/>
      <c r="FJ33" s="103"/>
      <c r="FK33" s="103"/>
      <c r="FL33" s="103"/>
      <c r="FM33" s="103"/>
      <c r="FN33" s="103"/>
      <c r="FO33" s="103"/>
      <c r="FP33" s="103"/>
      <c r="FQ33" s="103"/>
      <c r="FR33" s="103"/>
      <c r="FS33" s="103"/>
      <c r="FT33" s="103"/>
      <c r="FU33" s="103"/>
      <c r="FV33" s="103"/>
      <c r="FW33" s="103"/>
      <c r="FX33" s="103"/>
      <c r="FY33" s="103"/>
      <c r="FZ33" s="103"/>
      <c r="GA33" s="103"/>
      <c r="GB33" s="103"/>
      <c r="GC33" s="103"/>
      <c r="GD33" s="103"/>
      <c r="GE33" s="103"/>
      <c r="GF33" s="103"/>
      <c r="GG33" s="103"/>
      <c r="GH33" s="103"/>
      <c r="GI33" s="103"/>
      <c r="GJ33" s="103"/>
      <c r="GK33" s="103"/>
      <c r="GL33" s="103"/>
      <c r="GM33" s="103"/>
      <c r="GN33" s="103"/>
      <c r="GO33" s="103"/>
      <c r="GP33" s="103"/>
      <c r="GQ33" s="103"/>
      <c r="GR33" s="103"/>
      <c r="GS33" s="103"/>
      <c r="GT33" s="103"/>
      <c r="GU33" s="103"/>
      <c r="GV33" s="103"/>
      <c r="GW33" s="103"/>
      <c r="GX33" s="103"/>
      <c r="GY33" s="103"/>
      <c r="GZ33" s="103"/>
      <c r="HA33" s="103"/>
      <c r="HB33" s="103"/>
      <c r="HC33" s="103"/>
      <c r="HD33" s="103"/>
      <c r="HE33" s="103"/>
      <c r="HF33" s="103"/>
      <c r="HG33" s="103"/>
      <c r="HH33" s="103"/>
      <c r="HI33" s="103"/>
      <c r="HJ33" s="103"/>
      <c r="HK33" s="103"/>
      <c r="HL33" s="103"/>
      <c r="HM33" s="103"/>
      <c r="HN33" s="103"/>
      <c r="HO33" s="103"/>
      <c r="HP33" s="103"/>
      <c r="HQ33" s="103"/>
      <c r="HR33" s="103"/>
      <c r="HS33" s="103"/>
      <c r="HT33" s="103"/>
      <c r="HU33" s="103"/>
      <c r="HV33" s="103"/>
      <c r="HW33" s="103"/>
      <c r="HX33" s="103"/>
      <c r="HY33" s="103"/>
      <c r="HZ33" s="103"/>
      <c r="IA33" s="103"/>
      <c r="IB33" s="103"/>
      <c r="IC33" s="103"/>
      <c r="ID33" s="103"/>
      <c r="IE33" s="103"/>
      <c r="IF33" s="103"/>
      <c r="IG33" s="103"/>
      <c r="IH33" s="103"/>
      <c r="II33" s="103"/>
      <c r="IJ33" s="103"/>
      <c r="IK33" s="103"/>
      <c r="IL33" s="103"/>
      <c r="IM33" s="103"/>
      <c r="IN33" s="103"/>
      <c r="IO33" s="103"/>
      <c r="IP33" s="103"/>
      <c r="IQ33" s="103"/>
      <c r="IR33" s="103"/>
      <c r="IS33" s="103"/>
      <c r="IT33" s="103"/>
      <c r="IU33" s="103"/>
      <c r="IV33" s="103"/>
      <c r="IW33" s="103"/>
      <c r="IX33" s="103"/>
      <c r="IY33" s="103"/>
      <c r="IZ33" s="103"/>
      <c r="JA33" s="103"/>
      <c r="JB33" s="103"/>
      <c r="JC33" s="103"/>
      <c r="JD33" s="103"/>
      <c r="JE33" s="103"/>
      <c r="JF33" s="103"/>
      <c r="JG33" s="103"/>
      <c r="JH33" s="103"/>
      <c r="JI33" s="103"/>
      <c r="JJ33" s="103"/>
      <c r="JK33" s="103"/>
      <c r="JL33" s="103"/>
      <c r="JM33" s="103"/>
      <c r="JN33" s="103"/>
      <c r="JO33" s="103"/>
      <c r="JP33" s="103"/>
      <c r="JQ33" s="103"/>
      <c r="JR33" s="103"/>
      <c r="JS33" s="103"/>
      <c r="JT33" s="103"/>
      <c r="JU33" s="103"/>
      <c r="JV33" s="103"/>
      <c r="JW33" s="103"/>
      <c r="JX33" s="103"/>
      <c r="JY33" s="103"/>
      <c r="JZ33" s="103"/>
      <c r="KA33" s="103"/>
      <c r="KB33" s="103"/>
      <c r="KC33" s="103"/>
      <c r="KD33" s="103"/>
      <c r="KE33" s="103"/>
      <c r="KF33" s="103"/>
      <c r="KG33" s="103"/>
      <c r="KH33" s="103"/>
      <c r="KI33" s="103"/>
      <c r="KJ33" s="103"/>
      <c r="KK33" s="103"/>
      <c r="KL33" s="103"/>
      <c r="KM33" s="103"/>
      <c r="KN33" s="103"/>
      <c r="KO33" s="103"/>
      <c r="KP33" s="103"/>
      <c r="KQ33" s="103"/>
      <c r="KR33" s="103"/>
      <c r="KS33" s="103"/>
      <c r="KT33" s="103"/>
      <c r="KU33" s="103"/>
      <c r="KV33" s="103"/>
      <c r="KW33" s="103"/>
      <c r="KX33" s="103"/>
      <c r="KY33" s="103"/>
      <c r="KZ33" s="103"/>
      <c r="LA33" s="103"/>
      <c r="LB33" s="103"/>
      <c r="LC33" s="103"/>
      <c r="LD33" s="103"/>
      <c r="LE33" s="103"/>
      <c r="LF33" s="103"/>
      <c r="LG33" s="103"/>
      <c r="LH33" s="103"/>
      <c r="LI33" s="103"/>
      <c r="LJ33" s="103"/>
      <c r="LK33" s="103"/>
      <c r="LL33" s="103"/>
      <c r="LM33" s="103"/>
      <c r="LN33" s="103"/>
      <c r="LO33" s="103"/>
      <c r="LP33" s="103"/>
      <c r="LQ33" s="103"/>
      <c r="LR33" s="103"/>
      <c r="LS33" s="103"/>
      <c r="LT33" s="103"/>
      <c r="LU33" s="103"/>
      <c r="LV33" s="103"/>
      <c r="LW33" s="103"/>
      <c r="LX33" s="103"/>
      <c r="LY33" s="103"/>
      <c r="LZ33" s="103"/>
      <c r="MA33" s="103"/>
      <c r="MB33" s="103"/>
      <c r="MC33" s="103"/>
      <c r="MD33" s="103"/>
      <c r="ME33" s="103"/>
      <c r="MF33" s="103"/>
      <c r="MG33" s="103"/>
      <c r="MH33" s="103"/>
      <c r="MI33" s="103"/>
      <c r="MJ33" s="103"/>
      <c r="MK33" s="103"/>
      <c r="ML33" s="103"/>
      <c r="MM33" s="103"/>
      <c r="MN33" s="103"/>
      <c r="MO33" s="103"/>
      <c r="MP33" s="103"/>
      <c r="MQ33" s="103"/>
      <c r="MR33" s="103"/>
      <c r="MS33" s="103"/>
      <c r="MT33" s="103"/>
      <c r="MU33" s="103"/>
      <c r="MV33" s="103"/>
      <c r="MW33" s="103"/>
      <c r="MX33" s="103"/>
      <c r="MY33" s="103"/>
      <c r="MZ33" s="103"/>
      <c r="NA33" s="103"/>
      <c r="NB33" s="103"/>
      <c r="NC33" s="103"/>
      <c r="ND33" s="103"/>
      <c r="NE33" s="103"/>
      <c r="NF33" s="103"/>
      <c r="NG33" s="103"/>
      <c r="NH33" s="103"/>
      <c r="NI33" s="103"/>
      <c r="NJ33" s="103"/>
      <c r="NK33" s="103"/>
      <c r="NL33" s="103"/>
      <c r="NM33" s="103"/>
      <c r="NN33" s="103"/>
      <c r="NO33" s="103"/>
      <c r="NP33" s="103"/>
      <c r="NQ33" s="103"/>
      <c r="NR33" s="103"/>
      <c r="NS33" s="103"/>
      <c r="NT33" s="103"/>
      <c r="NU33" s="103"/>
      <c r="NV33" s="103"/>
      <c r="NW33" s="103"/>
      <c r="NX33" s="103"/>
      <c r="NY33" s="103"/>
      <c r="NZ33" s="103"/>
      <c r="OA33" s="103"/>
      <c r="OB33" s="103"/>
      <c r="OC33" s="103"/>
      <c r="OD33" s="103"/>
      <c r="OE33" s="103"/>
      <c r="OF33" s="103"/>
      <c r="OG33" s="103"/>
      <c r="OH33" s="103"/>
      <c r="OI33" s="103"/>
      <c r="OJ33" s="103"/>
      <c r="OK33" s="103"/>
      <c r="OL33" s="103"/>
      <c r="OM33" s="103"/>
      <c r="ON33" s="103"/>
      <c r="OO33" s="103"/>
      <c r="OP33" s="103"/>
      <c r="OQ33" s="103"/>
      <c r="OR33" s="103"/>
      <c r="OS33" s="103"/>
      <c r="OT33" s="103"/>
      <c r="OU33" s="103"/>
      <c r="OV33" s="103"/>
      <c r="OW33" s="103"/>
      <c r="OX33" s="103"/>
      <c r="OY33" s="103"/>
      <c r="OZ33" s="103"/>
      <c r="PA33" s="103"/>
      <c r="PB33" s="103"/>
      <c r="PC33" s="103"/>
      <c r="PD33" s="103"/>
      <c r="PE33" s="103"/>
      <c r="PF33" s="103"/>
      <c r="PG33" s="103"/>
      <c r="PH33" s="103"/>
      <c r="PI33" s="103"/>
      <c r="PJ33" s="103"/>
      <c r="PK33" s="103"/>
      <c r="PL33" s="103"/>
      <c r="PM33" s="103"/>
      <c r="PN33" s="103"/>
      <c r="PO33" s="103"/>
      <c r="PP33" s="103"/>
      <c r="PQ33" s="103"/>
      <c r="PR33" s="103"/>
      <c r="PS33" s="103"/>
      <c r="PT33" s="103"/>
      <c r="PU33" s="103"/>
      <c r="PV33" s="103"/>
      <c r="PW33" s="103"/>
      <c r="PX33" s="103"/>
      <c r="PY33" s="103"/>
      <c r="PZ33" s="103"/>
      <c r="QA33" s="103"/>
      <c r="QB33" s="103"/>
      <c r="QC33" s="103"/>
      <c r="QD33" s="103"/>
      <c r="QE33" s="103"/>
      <c r="QF33" s="103"/>
      <c r="QG33" s="103"/>
      <c r="QH33" s="103"/>
      <c r="QI33" s="103"/>
      <c r="QJ33" s="103"/>
      <c r="QK33" s="103"/>
      <c r="QL33" s="103"/>
      <c r="QM33" s="103"/>
      <c r="QN33" s="103"/>
      <c r="QO33" s="103"/>
      <c r="QP33" s="103"/>
      <c r="QQ33" s="103"/>
      <c r="QR33" s="103"/>
      <c r="QS33" s="103"/>
      <c r="QT33" s="103"/>
      <c r="QU33" s="103"/>
      <c r="QV33" s="103"/>
      <c r="QW33" s="103"/>
      <c r="QX33" s="103"/>
      <c r="QY33" s="103"/>
      <c r="QZ33" s="103"/>
      <c r="RA33" s="103"/>
      <c r="RB33" s="103"/>
      <c r="RC33" s="103"/>
      <c r="RD33" s="103"/>
      <c r="RE33" s="103"/>
      <c r="RF33" s="103"/>
      <c r="RG33" s="103"/>
      <c r="RH33" s="103"/>
      <c r="RI33" s="103"/>
      <c r="RJ33" s="103"/>
      <c r="RK33" s="103"/>
      <c r="RL33" s="103"/>
      <c r="RM33" s="103"/>
      <c r="RN33" s="103"/>
      <c r="RO33" s="103"/>
      <c r="RP33" s="103"/>
      <c r="RQ33" s="103"/>
      <c r="RR33" s="103"/>
      <c r="RS33" s="103"/>
      <c r="RT33" s="103"/>
      <c r="RU33" s="103"/>
      <c r="RV33" s="103"/>
      <c r="RW33" s="103"/>
      <c r="RX33" s="103"/>
      <c r="RY33" s="103"/>
      <c r="RZ33" s="103"/>
      <c r="SA33" s="103"/>
      <c r="SB33" s="103"/>
      <c r="SC33" s="103"/>
      <c r="SD33" s="103"/>
      <c r="SE33" s="103"/>
      <c r="SF33" s="103"/>
      <c r="SG33" s="103"/>
      <c r="SH33" s="103"/>
      <c r="SI33" s="103"/>
      <c r="SJ33" s="103"/>
      <c r="SK33" s="103"/>
      <c r="SL33" s="103"/>
      <c r="SM33" s="103"/>
      <c r="SN33" s="103"/>
      <c r="SO33" s="103"/>
      <c r="SP33" s="103"/>
      <c r="SQ33" s="103"/>
      <c r="SR33" s="103"/>
      <c r="SS33" s="103"/>
      <c r="ST33" s="103"/>
      <c r="SU33" s="103"/>
      <c r="SV33" s="103"/>
      <c r="SW33" s="103"/>
      <c r="SX33" s="103"/>
      <c r="SY33" s="103"/>
      <c r="SZ33" s="103"/>
      <c r="TA33" s="103"/>
      <c r="TB33" s="103"/>
      <c r="TC33" s="103"/>
      <c r="TD33" s="103"/>
      <c r="TE33" s="103"/>
      <c r="TF33" s="103"/>
      <c r="TG33" s="103"/>
      <c r="TH33" s="103"/>
      <c r="TI33" s="103"/>
      <c r="TJ33" s="103"/>
      <c r="TK33" s="103"/>
      <c r="TL33" s="103"/>
      <c r="TM33" s="103"/>
      <c r="TN33" s="103"/>
      <c r="TO33" s="103"/>
      <c r="TP33" s="103"/>
      <c r="TQ33" s="103"/>
      <c r="TR33" s="103"/>
      <c r="TS33" s="103"/>
      <c r="TT33" s="103"/>
      <c r="TU33" s="103"/>
      <c r="TV33" s="103"/>
      <c r="TW33" s="103"/>
      <c r="TX33" s="103"/>
      <c r="TY33" s="103"/>
      <c r="TZ33" s="103"/>
      <c r="UA33" s="103"/>
      <c r="UB33" s="103"/>
      <c r="UC33" s="103"/>
      <c r="UD33" s="103"/>
      <c r="UE33" s="103"/>
      <c r="UF33" s="103"/>
      <c r="UG33" s="103"/>
      <c r="UH33" s="103"/>
      <c r="UI33" s="103"/>
      <c r="UJ33" s="103"/>
      <c r="UK33" s="103"/>
      <c r="UL33" s="103"/>
      <c r="UM33" s="103"/>
      <c r="UN33" s="103"/>
      <c r="UO33" s="103"/>
      <c r="UP33" s="103"/>
      <c r="UQ33" s="103"/>
      <c r="UR33" s="103"/>
      <c r="US33" s="103"/>
      <c r="UT33" s="103"/>
      <c r="UU33" s="103"/>
      <c r="UV33" s="103"/>
      <c r="UW33" s="103"/>
      <c r="UX33" s="103"/>
      <c r="UY33" s="103"/>
      <c r="UZ33" s="103"/>
      <c r="VA33" s="103"/>
      <c r="VB33" s="103"/>
      <c r="VC33" s="103"/>
      <c r="VD33" s="103"/>
      <c r="VE33" s="103"/>
      <c r="VF33" s="103"/>
      <c r="VG33" s="103"/>
      <c r="VH33" s="103"/>
      <c r="VI33" s="103"/>
      <c r="VJ33" s="103"/>
      <c r="VK33" s="103"/>
      <c r="VL33" s="103"/>
      <c r="VM33" s="103"/>
      <c r="VN33" s="103"/>
      <c r="VO33" s="103"/>
      <c r="VP33" s="103"/>
      <c r="VQ33" s="103"/>
      <c r="VR33" s="103"/>
      <c r="VS33" s="103"/>
      <c r="VT33" s="103"/>
      <c r="VU33" s="103"/>
      <c r="VV33" s="103"/>
      <c r="VW33" s="103"/>
      <c r="VX33" s="103"/>
      <c r="VY33" s="103"/>
      <c r="VZ33" s="103"/>
      <c r="WA33" s="103"/>
      <c r="WB33" s="103"/>
      <c r="WC33" s="103"/>
      <c r="WD33" s="103"/>
      <c r="WE33" s="103"/>
      <c r="WF33" s="103"/>
      <c r="WG33" s="103"/>
      <c r="WH33" s="103"/>
      <c r="WI33" s="103"/>
      <c r="WJ33" s="103"/>
      <c r="WK33" s="103"/>
      <c r="WL33" s="103"/>
      <c r="WM33" s="103"/>
      <c r="WN33" s="103"/>
      <c r="WO33" s="103"/>
      <c r="WP33" s="103"/>
      <c r="WQ33" s="103"/>
      <c r="WR33" s="103"/>
      <c r="WS33" s="103"/>
      <c r="WT33" s="103"/>
      <c r="WU33" s="103"/>
      <c r="WV33" s="103"/>
      <c r="WW33" s="103"/>
      <c r="WX33" s="103"/>
      <c r="WY33" s="103"/>
      <c r="WZ33" s="103"/>
      <c r="XA33" s="103"/>
      <c r="XB33" s="103"/>
      <c r="XC33" s="103"/>
      <c r="XD33" s="103"/>
      <c r="XE33" s="103"/>
      <c r="XF33" s="103"/>
      <c r="XG33" s="103"/>
      <c r="XH33" s="103"/>
      <c r="XI33" s="103"/>
      <c r="XJ33" s="103"/>
      <c r="XK33" s="103"/>
      <c r="XL33" s="103"/>
      <c r="XM33" s="103"/>
      <c r="XN33" s="103"/>
      <c r="XO33" s="103"/>
      <c r="XP33" s="103"/>
      <c r="XQ33" s="103"/>
      <c r="XR33" s="103"/>
      <c r="XS33" s="103"/>
      <c r="XT33" s="103"/>
      <c r="XU33" s="103"/>
      <c r="XV33" s="103"/>
      <c r="XW33" s="103"/>
      <c r="XX33" s="103"/>
      <c r="XY33" s="103"/>
      <c r="XZ33" s="103"/>
      <c r="YA33" s="103"/>
      <c r="YB33" s="103"/>
      <c r="YC33" s="103"/>
      <c r="YD33" s="103"/>
      <c r="YE33" s="103"/>
      <c r="YF33" s="103"/>
      <c r="YG33" s="103"/>
      <c r="YH33" s="103"/>
      <c r="YI33" s="103"/>
      <c r="YJ33" s="103"/>
      <c r="YK33" s="103"/>
      <c r="YL33" s="103"/>
      <c r="YM33" s="103"/>
      <c r="YN33" s="103"/>
      <c r="YO33" s="103"/>
      <c r="YP33" s="103"/>
      <c r="YQ33" s="103"/>
      <c r="YR33" s="103"/>
      <c r="YS33" s="103"/>
      <c r="YT33" s="103"/>
      <c r="YU33" s="103"/>
      <c r="YV33" s="103"/>
      <c r="YW33" s="103"/>
      <c r="YX33" s="103"/>
      <c r="YY33" s="103"/>
      <c r="YZ33" s="103"/>
      <c r="ZA33" s="103"/>
      <c r="ZB33" s="103"/>
      <c r="ZC33" s="103"/>
      <c r="ZD33" s="103"/>
      <c r="ZE33" s="103"/>
      <c r="ZF33" s="103"/>
      <c r="ZG33" s="103"/>
      <c r="ZH33" s="103"/>
      <c r="ZI33" s="103"/>
      <c r="ZJ33" s="103"/>
      <c r="ZK33" s="103"/>
      <c r="ZL33" s="103"/>
      <c r="ZM33" s="103"/>
      <c r="ZN33" s="103"/>
      <c r="ZO33" s="103"/>
      <c r="ZP33" s="103"/>
      <c r="ZQ33" s="103"/>
      <c r="ZR33" s="103"/>
      <c r="ZS33" s="103"/>
      <c r="ZT33" s="103"/>
      <c r="ZU33" s="103"/>
      <c r="ZV33" s="103"/>
      <c r="ZW33" s="103"/>
      <c r="ZX33" s="103"/>
      <c r="ZY33" s="103"/>
      <c r="ZZ33" s="103"/>
      <c r="AAA33" s="103"/>
      <c r="AAB33" s="103"/>
      <c r="AAC33" s="103"/>
      <c r="AAD33" s="103"/>
      <c r="AAE33" s="103"/>
      <c r="AAF33" s="103"/>
      <c r="AAG33" s="103"/>
      <c r="AAH33" s="103"/>
      <c r="AAI33" s="103"/>
      <c r="AAJ33" s="103"/>
      <c r="AAK33" s="103"/>
      <c r="AAL33" s="103"/>
      <c r="AAM33" s="103"/>
      <c r="AAN33" s="103"/>
      <c r="AAO33" s="103"/>
      <c r="AAP33" s="103"/>
      <c r="AAQ33" s="103"/>
      <c r="AAR33" s="103"/>
      <c r="AAS33" s="103"/>
      <c r="AAT33" s="103"/>
      <c r="AAU33" s="103"/>
      <c r="AAV33" s="103"/>
      <c r="AAW33" s="103"/>
      <c r="AAX33" s="103"/>
      <c r="AAY33" s="103"/>
      <c r="AAZ33" s="103"/>
      <c r="ABA33" s="103"/>
      <c r="ABB33" s="103"/>
      <c r="ABC33" s="103"/>
      <c r="ABD33" s="103"/>
      <c r="ABE33" s="103"/>
      <c r="ABF33" s="103"/>
      <c r="ABG33" s="103"/>
      <c r="ABH33" s="103"/>
      <c r="ABI33" s="103"/>
      <c r="ABJ33" s="103"/>
      <c r="ABK33" s="103"/>
      <c r="ABL33" s="103"/>
      <c r="ABM33" s="103"/>
      <c r="ABN33" s="103"/>
      <c r="ABO33" s="103"/>
      <c r="ABP33" s="103"/>
      <c r="ABQ33" s="103"/>
      <c r="ABR33" s="103"/>
      <c r="ABS33" s="103"/>
      <c r="ABT33" s="103"/>
      <c r="ABU33" s="103"/>
      <c r="ABV33" s="103"/>
      <c r="ABW33" s="103"/>
      <c r="ABX33" s="103"/>
      <c r="ABY33" s="103"/>
      <c r="ABZ33" s="103"/>
      <c r="ACA33" s="103"/>
      <c r="ACB33" s="103"/>
      <c r="ACC33" s="103"/>
      <c r="ACD33" s="103"/>
      <c r="ACE33" s="103"/>
      <c r="ACF33" s="103"/>
      <c r="ACG33" s="103"/>
      <c r="ACH33" s="103"/>
      <c r="ACI33" s="103"/>
      <c r="ACJ33" s="103"/>
      <c r="ACK33" s="103"/>
      <c r="ACL33" s="103"/>
      <c r="ACM33" s="103"/>
      <c r="ACN33" s="103"/>
      <c r="ACO33" s="103"/>
      <c r="ACP33" s="103"/>
      <c r="ACQ33" s="103"/>
      <c r="ACR33" s="103"/>
      <c r="ACS33" s="103"/>
      <c r="ACT33" s="103"/>
      <c r="ACU33" s="103"/>
      <c r="ACV33" s="103"/>
      <c r="ACW33" s="103"/>
      <c r="ACX33" s="103"/>
      <c r="ACY33" s="103"/>
      <c r="ACZ33" s="103"/>
      <c r="ADA33" s="103"/>
      <c r="ADB33" s="103"/>
      <c r="ADC33" s="103"/>
      <c r="ADD33" s="103"/>
      <c r="ADE33" s="103"/>
      <c r="ADF33" s="103"/>
      <c r="ADG33" s="103"/>
      <c r="ADH33" s="103"/>
      <c r="ADI33" s="103"/>
      <c r="ADJ33" s="103"/>
      <c r="ADK33" s="103"/>
      <c r="ADL33" s="103"/>
      <c r="ADM33" s="103"/>
      <c r="ADN33" s="103"/>
      <c r="ADO33" s="103"/>
      <c r="ADP33" s="103"/>
      <c r="ADQ33" s="103"/>
      <c r="ADR33" s="103"/>
      <c r="ADS33" s="103"/>
      <c r="ADT33" s="103"/>
      <c r="ADU33" s="103"/>
      <c r="ADV33" s="103"/>
      <c r="ADW33" s="103"/>
      <c r="ADX33" s="103"/>
      <c r="ADY33" s="103"/>
      <c r="ADZ33" s="103"/>
      <c r="AEA33" s="103"/>
      <c r="AEB33" s="103"/>
      <c r="AEC33" s="103"/>
      <c r="AED33" s="103"/>
      <c r="AEE33" s="103"/>
      <c r="AEF33" s="103"/>
      <c r="AEG33" s="103"/>
      <c r="AEH33" s="103"/>
      <c r="AEI33" s="103"/>
      <c r="AEJ33" s="103"/>
      <c r="AEK33" s="103"/>
      <c r="AEL33" s="103"/>
      <c r="AEM33" s="103"/>
      <c r="AEN33" s="103"/>
      <c r="AEO33" s="103"/>
      <c r="AEP33" s="103"/>
      <c r="AEQ33" s="103"/>
      <c r="AER33" s="103"/>
      <c r="AES33" s="103"/>
      <c r="AET33" s="103"/>
      <c r="AEU33" s="103"/>
      <c r="AEV33" s="103"/>
      <c r="AEW33" s="103"/>
      <c r="AEX33" s="103"/>
      <c r="AEY33" s="103"/>
      <c r="AEZ33" s="103"/>
      <c r="AFA33" s="103"/>
      <c r="AFB33" s="103"/>
      <c r="AFC33" s="103"/>
      <c r="AFD33" s="103"/>
      <c r="AFE33" s="103"/>
      <c r="AFF33" s="103"/>
      <c r="AFG33" s="103"/>
      <c r="AFH33" s="103"/>
      <c r="AFI33" s="103"/>
      <c r="AFJ33" s="103"/>
      <c r="AFK33" s="103"/>
      <c r="AFL33" s="103"/>
      <c r="AFM33" s="103"/>
      <c r="AFN33" s="103"/>
      <c r="AFO33" s="103"/>
      <c r="AFP33" s="103"/>
      <c r="AFQ33" s="103"/>
      <c r="AFR33" s="103"/>
      <c r="AFS33" s="103"/>
      <c r="AFT33" s="103"/>
      <c r="AFU33" s="103"/>
      <c r="AFV33" s="103"/>
      <c r="AFW33" s="103"/>
      <c r="AFX33" s="103"/>
      <c r="AFY33" s="103"/>
      <c r="AFZ33" s="103"/>
      <c r="AGA33" s="103"/>
      <c r="AGB33" s="103"/>
      <c r="AGC33" s="103"/>
      <c r="AGD33" s="103"/>
      <c r="AGE33" s="103"/>
      <c r="AGF33" s="103"/>
      <c r="AGG33" s="103"/>
      <c r="AGH33" s="103"/>
      <c r="AGI33" s="103"/>
      <c r="AGJ33" s="103"/>
      <c r="AGK33" s="103"/>
      <c r="AGL33" s="103"/>
      <c r="AGM33" s="103"/>
      <c r="AGN33" s="103"/>
      <c r="AGO33" s="103"/>
      <c r="AGP33" s="103"/>
      <c r="AGQ33" s="103"/>
      <c r="AGR33" s="103"/>
      <c r="AGS33" s="103"/>
      <c r="AGT33" s="103"/>
      <c r="AGU33" s="103"/>
      <c r="AGV33" s="103"/>
      <c r="AGW33" s="103"/>
      <c r="AGX33" s="103"/>
      <c r="AGY33" s="103"/>
      <c r="AGZ33" s="103"/>
      <c r="AHA33" s="103"/>
      <c r="AHB33" s="103"/>
      <c r="AHC33" s="103"/>
      <c r="AHD33" s="103"/>
      <c r="AHE33" s="103"/>
      <c r="AHF33" s="103"/>
      <c r="AHG33" s="103"/>
      <c r="AHH33" s="103"/>
      <c r="AHI33" s="103"/>
      <c r="AHJ33" s="103"/>
      <c r="AHK33" s="103"/>
      <c r="AHL33" s="103"/>
      <c r="AHM33" s="103"/>
      <c r="AHN33" s="103"/>
      <c r="AHO33" s="103"/>
      <c r="AHP33" s="103"/>
      <c r="AHQ33" s="103"/>
      <c r="AHR33" s="103"/>
      <c r="AHS33" s="103"/>
      <c r="AHT33" s="103"/>
      <c r="AHU33" s="103"/>
      <c r="AHV33" s="103"/>
      <c r="AHW33" s="103"/>
      <c r="AHX33" s="103"/>
      <c r="AHY33" s="103"/>
      <c r="AHZ33" s="103"/>
      <c r="AIA33" s="103"/>
      <c r="AIB33" s="103"/>
      <c r="AIC33" s="103"/>
      <c r="AID33" s="103"/>
      <c r="AIE33" s="103"/>
      <c r="AIF33" s="103"/>
      <c r="AIG33" s="103"/>
      <c r="AIH33" s="103"/>
      <c r="AII33" s="103"/>
      <c r="AIJ33" s="103"/>
      <c r="AIK33" s="103"/>
      <c r="AIL33" s="103"/>
      <c r="AIM33" s="103"/>
      <c r="AIN33" s="103"/>
      <c r="AIO33" s="103"/>
      <c r="AIP33" s="103"/>
      <c r="AIQ33" s="103"/>
      <c r="AIR33" s="103"/>
      <c r="AIS33" s="103"/>
      <c r="AIT33" s="103"/>
      <c r="AIU33" s="103"/>
      <c r="AIV33" s="103"/>
      <c r="AIW33" s="103"/>
      <c r="AIX33" s="103"/>
      <c r="AIY33" s="103"/>
      <c r="AIZ33" s="103"/>
      <c r="AJA33" s="103"/>
      <c r="AJB33" s="103"/>
      <c r="AJC33" s="103"/>
      <c r="AJD33" s="103"/>
      <c r="AJE33" s="103"/>
      <c r="AJF33" s="103"/>
      <c r="AJG33" s="103"/>
      <c r="AJH33" s="103"/>
      <c r="AJI33" s="103"/>
      <c r="AJJ33" s="103"/>
      <c r="AJK33" s="103"/>
      <c r="AJL33" s="103"/>
      <c r="AJM33" s="103"/>
      <c r="AJN33" s="103"/>
      <c r="AJO33" s="103"/>
      <c r="AJP33" s="103"/>
      <c r="AJQ33" s="103"/>
      <c r="AJR33" s="103"/>
      <c r="AJS33" s="103"/>
      <c r="AJT33" s="103"/>
      <c r="AJU33" s="103"/>
      <c r="AJV33" s="103"/>
      <c r="AJW33" s="103"/>
      <c r="AJX33" s="103"/>
      <c r="AJY33" s="103"/>
      <c r="AJZ33" s="103"/>
      <c r="AKA33" s="103"/>
      <c r="AKB33" s="103"/>
      <c r="AKC33" s="103"/>
      <c r="AKD33" s="103"/>
      <c r="AKE33" s="103"/>
      <c r="AKF33" s="103"/>
      <c r="AKG33" s="103"/>
      <c r="AKH33" s="103"/>
      <c r="AKI33" s="103"/>
      <c r="AKJ33" s="103"/>
      <c r="AKK33" s="103"/>
      <c r="AKL33" s="103"/>
      <c r="AKM33" s="103"/>
      <c r="AKN33" s="103"/>
      <c r="AKO33" s="103"/>
      <c r="AKP33" s="103"/>
      <c r="AKQ33" s="103"/>
      <c r="AKR33" s="103"/>
      <c r="AKS33" s="103"/>
      <c r="AKT33" s="103"/>
      <c r="AKU33" s="103"/>
      <c r="AKV33" s="103"/>
      <c r="AKW33" s="103"/>
      <c r="AKX33" s="103"/>
      <c r="AKY33" s="103"/>
      <c r="AKZ33" s="103"/>
      <c r="ALA33" s="103"/>
      <c r="ALB33" s="103"/>
      <c r="ALC33" s="103"/>
      <c r="ALD33" s="103"/>
      <c r="ALE33" s="103"/>
      <c r="ALF33" s="103"/>
      <c r="ALG33" s="103"/>
      <c r="ALH33" s="103"/>
      <c r="ALI33" s="103"/>
      <c r="ALJ33" s="103"/>
      <c r="ALK33" s="103"/>
      <c r="ALL33" s="103"/>
      <c r="ALM33" s="103"/>
      <c r="ALN33" s="103"/>
      <c r="ALO33" s="103"/>
      <c r="ALP33" s="103"/>
      <c r="ALQ33" s="103"/>
      <c r="ALR33" s="103"/>
      <c r="ALS33" s="103"/>
      <c r="ALT33" s="103"/>
      <c r="ALU33" s="103"/>
      <c r="ALV33" s="103"/>
      <c r="ALW33" s="103"/>
      <c r="ALX33" s="103"/>
      <c r="ALY33" s="103"/>
      <c r="ALZ33" s="103"/>
      <c r="AMA33" s="103"/>
      <c r="AMB33" s="103"/>
      <c r="AMC33" s="103"/>
      <c r="AMD33" s="103"/>
      <c r="AME33" s="103"/>
      <c r="AMF33" s="103"/>
      <c r="AMG33" s="103"/>
      <c r="AMH33" s="103"/>
      <c r="AMI33" s="103"/>
      <c r="AMJ33" s="103"/>
    </row>
    <row r="34" spans="1:1024" s="104" customFormat="1" hidden="1" outlineLevel="2">
      <c r="A34" s="98" t="s">
        <v>43</v>
      </c>
      <c r="B34" s="99">
        <v>59544.88</v>
      </c>
      <c r="C34" s="99">
        <v>38789.57</v>
      </c>
      <c r="D34" s="100"/>
      <c r="E34" s="105">
        <v>38789.57</v>
      </c>
      <c r="F34" s="99">
        <v>30649.200000000001</v>
      </c>
      <c r="G34" s="102"/>
      <c r="H34" s="105">
        <v>30649.200000000001</v>
      </c>
      <c r="I34" s="99">
        <v>67685.25</v>
      </c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3"/>
      <c r="BO34" s="103"/>
      <c r="BP34" s="103"/>
      <c r="BQ34" s="103"/>
      <c r="BR34" s="103"/>
      <c r="BS34" s="103"/>
      <c r="BT34" s="103"/>
      <c r="BU34" s="103"/>
      <c r="BV34" s="103"/>
      <c r="BW34" s="103"/>
      <c r="BX34" s="103"/>
      <c r="BY34" s="103"/>
      <c r="BZ34" s="103"/>
      <c r="CA34" s="103"/>
      <c r="CB34" s="103"/>
      <c r="CC34" s="103"/>
      <c r="CD34" s="103"/>
      <c r="CE34" s="103"/>
      <c r="CF34" s="103"/>
      <c r="CG34" s="103"/>
      <c r="CH34" s="103"/>
      <c r="CI34" s="103"/>
      <c r="CJ34" s="103"/>
      <c r="CK34" s="103"/>
      <c r="CL34" s="103"/>
      <c r="CM34" s="103"/>
      <c r="CN34" s="103"/>
      <c r="CO34" s="103"/>
      <c r="CP34" s="103"/>
      <c r="CQ34" s="103"/>
      <c r="CR34" s="103"/>
      <c r="CS34" s="103"/>
      <c r="CT34" s="103"/>
      <c r="CU34" s="103"/>
      <c r="CV34" s="103"/>
      <c r="CW34" s="103"/>
      <c r="CX34" s="103"/>
      <c r="CY34" s="103"/>
      <c r="CZ34" s="103"/>
      <c r="DA34" s="103"/>
      <c r="DB34" s="103"/>
      <c r="DC34" s="103"/>
      <c r="DD34" s="103"/>
      <c r="DE34" s="103"/>
      <c r="DF34" s="103"/>
      <c r="DG34" s="103"/>
      <c r="DH34" s="103"/>
      <c r="DI34" s="103"/>
      <c r="DJ34" s="103"/>
      <c r="DK34" s="103"/>
      <c r="DL34" s="103"/>
      <c r="DM34" s="103"/>
      <c r="DN34" s="103"/>
      <c r="DO34" s="103"/>
      <c r="DP34" s="103"/>
      <c r="DQ34" s="103"/>
      <c r="DR34" s="103"/>
      <c r="DS34" s="103"/>
      <c r="DT34" s="103"/>
      <c r="DU34" s="103"/>
      <c r="DV34" s="103"/>
      <c r="DW34" s="103"/>
      <c r="DX34" s="103"/>
      <c r="DY34" s="103"/>
      <c r="DZ34" s="103"/>
      <c r="EA34" s="103"/>
      <c r="EB34" s="103"/>
      <c r="EC34" s="103"/>
      <c r="ED34" s="103"/>
      <c r="EE34" s="103"/>
      <c r="EF34" s="103"/>
      <c r="EG34" s="103"/>
      <c r="EH34" s="103"/>
      <c r="EI34" s="103"/>
      <c r="EJ34" s="103"/>
      <c r="EK34" s="103"/>
      <c r="EL34" s="103"/>
      <c r="EM34" s="103"/>
      <c r="EN34" s="103"/>
      <c r="EO34" s="103"/>
      <c r="EP34" s="103"/>
      <c r="EQ34" s="103"/>
      <c r="ER34" s="103"/>
      <c r="ES34" s="103"/>
      <c r="ET34" s="103"/>
      <c r="EU34" s="103"/>
      <c r="EV34" s="103"/>
      <c r="EW34" s="103"/>
      <c r="EX34" s="103"/>
      <c r="EY34" s="103"/>
      <c r="EZ34" s="103"/>
      <c r="FA34" s="103"/>
      <c r="FB34" s="103"/>
      <c r="FC34" s="103"/>
      <c r="FD34" s="103"/>
      <c r="FE34" s="103"/>
      <c r="FF34" s="103"/>
      <c r="FG34" s="103"/>
      <c r="FH34" s="103"/>
      <c r="FI34" s="103"/>
      <c r="FJ34" s="103"/>
      <c r="FK34" s="103"/>
      <c r="FL34" s="103"/>
      <c r="FM34" s="103"/>
      <c r="FN34" s="103"/>
      <c r="FO34" s="103"/>
      <c r="FP34" s="103"/>
      <c r="FQ34" s="103"/>
      <c r="FR34" s="103"/>
      <c r="FS34" s="103"/>
      <c r="FT34" s="103"/>
      <c r="FU34" s="103"/>
      <c r="FV34" s="103"/>
      <c r="FW34" s="103"/>
      <c r="FX34" s="103"/>
      <c r="FY34" s="103"/>
      <c r="FZ34" s="103"/>
      <c r="GA34" s="103"/>
      <c r="GB34" s="103"/>
      <c r="GC34" s="103"/>
      <c r="GD34" s="103"/>
      <c r="GE34" s="103"/>
      <c r="GF34" s="103"/>
      <c r="GG34" s="103"/>
      <c r="GH34" s="103"/>
      <c r="GI34" s="103"/>
      <c r="GJ34" s="103"/>
      <c r="GK34" s="103"/>
      <c r="GL34" s="103"/>
      <c r="GM34" s="103"/>
      <c r="GN34" s="103"/>
      <c r="GO34" s="103"/>
      <c r="GP34" s="103"/>
      <c r="GQ34" s="103"/>
      <c r="GR34" s="103"/>
      <c r="GS34" s="103"/>
      <c r="GT34" s="103"/>
      <c r="GU34" s="103"/>
      <c r="GV34" s="103"/>
      <c r="GW34" s="103"/>
      <c r="GX34" s="103"/>
      <c r="GY34" s="103"/>
      <c r="GZ34" s="103"/>
      <c r="HA34" s="103"/>
      <c r="HB34" s="103"/>
      <c r="HC34" s="103"/>
      <c r="HD34" s="103"/>
      <c r="HE34" s="103"/>
      <c r="HF34" s="103"/>
      <c r="HG34" s="103"/>
      <c r="HH34" s="103"/>
      <c r="HI34" s="103"/>
      <c r="HJ34" s="103"/>
      <c r="HK34" s="103"/>
      <c r="HL34" s="103"/>
      <c r="HM34" s="103"/>
      <c r="HN34" s="103"/>
      <c r="HO34" s="103"/>
      <c r="HP34" s="103"/>
      <c r="HQ34" s="103"/>
      <c r="HR34" s="103"/>
      <c r="HS34" s="103"/>
      <c r="HT34" s="103"/>
      <c r="HU34" s="103"/>
      <c r="HV34" s="103"/>
      <c r="HW34" s="103"/>
      <c r="HX34" s="103"/>
      <c r="HY34" s="103"/>
      <c r="HZ34" s="103"/>
      <c r="IA34" s="103"/>
      <c r="IB34" s="103"/>
      <c r="IC34" s="103"/>
      <c r="ID34" s="103"/>
      <c r="IE34" s="103"/>
      <c r="IF34" s="103"/>
      <c r="IG34" s="103"/>
      <c r="IH34" s="103"/>
      <c r="II34" s="103"/>
      <c r="IJ34" s="103"/>
      <c r="IK34" s="103"/>
      <c r="IL34" s="103"/>
      <c r="IM34" s="103"/>
      <c r="IN34" s="103"/>
      <c r="IO34" s="103"/>
      <c r="IP34" s="103"/>
      <c r="IQ34" s="103"/>
      <c r="IR34" s="103"/>
      <c r="IS34" s="103"/>
      <c r="IT34" s="103"/>
      <c r="IU34" s="103"/>
      <c r="IV34" s="103"/>
      <c r="IW34" s="103"/>
      <c r="IX34" s="103"/>
      <c r="IY34" s="103"/>
      <c r="IZ34" s="103"/>
      <c r="JA34" s="103"/>
      <c r="JB34" s="103"/>
      <c r="JC34" s="103"/>
      <c r="JD34" s="103"/>
      <c r="JE34" s="103"/>
      <c r="JF34" s="103"/>
      <c r="JG34" s="103"/>
      <c r="JH34" s="103"/>
      <c r="JI34" s="103"/>
      <c r="JJ34" s="103"/>
      <c r="JK34" s="103"/>
      <c r="JL34" s="103"/>
      <c r="JM34" s="103"/>
      <c r="JN34" s="103"/>
      <c r="JO34" s="103"/>
      <c r="JP34" s="103"/>
      <c r="JQ34" s="103"/>
      <c r="JR34" s="103"/>
      <c r="JS34" s="103"/>
      <c r="JT34" s="103"/>
      <c r="JU34" s="103"/>
      <c r="JV34" s="103"/>
      <c r="JW34" s="103"/>
      <c r="JX34" s="103"/>
      <c r="JY34" s="103"/>
      <c r="JZ34" s="103"/>
      <c r="KA34" s="103"/>
      <c r="KB34" s="103"/>
      <c r="KC34" s="103"/>
      <c r="KD34" s="103"/>
      <c r="KE34" s="103"/>
      <c r="KF34" s="103"/>
      <c r="KG34" s="103"/>
      <c r="KH34" s="103"/>
      <c r="KI34" s="103"/>
      <c r="KJ34" s="103"/>
      <c r="KK34" s="103"/>
      <c r="KL34" s="103"/>
      <c r="KM34" s="103"/>
      <c r="KN34" s="103"/>
      <c r="KO34" s="103"/>
      <c r="KP34" s="103"/>
      <c r="KQ34" s="103"/>
      <c r="KR34" s="103"/>
      <c r="KS34" s="103"/>
      <c r="KT34" s="103"/>
      <c r="KU34" s="103"/>
      <c r="KV34" s="103"/>
      <c r="KW34" s="103"/>
      <c r="KX34" s="103"/>
      <c r="KY34" s="103"/>
      <c r="KZ34" s="103"/>
      <c r="LA34" s="103"/>
      <c r="LB34" s="103"/>
      <c r="LC34" s="103"/>
      <c r="LD34" s="103"/>
      <c r="LE34" s="103"/>
      <c r="LF34" s="103"/>
      <c r="LG34" s="103"/>
      <c r="LH34" s="103"/>
      <c r="LI34" s="103"/>
      <c r="LJ34" s="103"/>
      <c r="LK34" s="103"/>
      <c r="LL34" s="103"/>
      <c r="LM34" s="103"/>
      <c r="LN34" s="103"/>
      <c r="LO34" s="103"/>
      <c r="LP34" s="103"/>
      <c r="LQ34" s="103"/>
      <c r="LR34" s="103"/>
      <c r="LS34" s="103"/>
      <c r="LT34" s="103"/>
      <c r="LU34" s="103"/>
      <c r="LV34" s="103"/>
      <c r="LW34" s="103"/>
      <c r="LX34" s="103"/>
      <c r="LY34" s="103"/>
      <c r="LZ34" s="103"/>
      <c r="MA34" s="103"/>
      <c r="MB34" s="103"/>
      <c r="MC34" s="103"/>
      <c r="MD34" s="103"/>
      <c r="ME34" s="103"/>
      <c r="MF34" s="103"/>
      <c r="MG34" s="103"/>
      <c r="MH34" s="103"/>
      <c r="MI34" s="103"/>
      <c r="MJ34" s="103"/>
      <c r="MK34" s="103"/>
      <c r="ML34" s="103"/>
      <c r="MM34" s="103"/>
      <c r="MN34" s="103"/>
      <c r="MO34" s="103"/>
      <c r="MP34" s="103"/>
      <c r="MQ34" s="103"/>
      <c r="MR34" s="103"/>
      <c r="MS34" s="103"/>
      <c r="MT34" s="103"/>
      <c r="MU34" s="103"/>
      <c r="MV34" s="103"/>
      <c r="MW34" s="103"/>
      <c r="MX34" s="103"/>
      <c r="MY34" s="103"/>
      <c r="MZ34" s="103"/>
      <c r="NA34" s="103"/>
      <c r="NB34" s="103"/>
      <c r="NC34" s="103"/>
      <c r="ND34" s="103"/>
      <c r="NE34" s="103"/>
      <c r="NF34" s="103"/>
      <c r="NG34" s="103"/>
      <c r="NH34" s="103"/>
      <c r="NI34" s="103"/>
      <c r="NJ34" s="103"/>
      <c r="NK34" s="103"/>
      <c r="NL34" s="103"/>
      <c r="NM34" s="103"/>
      <c r="NN34" s="103"/>
      <c r="NO34" s="103"/>
      <c r="NP34" s="103"/>
      <c r="NQ34" s="103"/>
      <c r="NR34" s="103"/>
      <c r="NS34" s="103"/>
      <c r="NT34" s="103"/>
      <c r="NU34" s="103"/>
      <c r="NV34" s="103"/>
      <c r="NW34" s="103"/>
      <c r="NX34" s="103"/>
      <c r="NY34" s="103"/>
      <c r="NZ34" s="103"/>
      <c r="OA34" s="103"/>
      <c r="OB34" s="103"/>
      <c r="OC34" s="103"/>
      <c r="OD34" s="103"/>
      <c r="OE34" s="103"/>
      <c r="OF34" s="103"/>
      <c r="OG34" s="103"/>
      <c r="OH34" s="103"/>
      <c r="OI34" s="103"/>
      <c r="OJ34" s="103"/>
      <c r="OK34" s="103"/>
      <c r="OL34" s="103"/>
      <c r="OM34" s="103"/>
      <c r="ON34" s="103"/>
      <c r="OO34" s="103"/>
      <c r="OP34" s="103"/>
      <c r="OQ34" s="103"/>
      <c r="OR34" s="103"/>
      <c r="OS34" s="103"/>
      <c r="OT34" s="103"/>
      <c r="OU34" s="103"/>
      <c r="OV34" s="103"/>
      <c r="OW34" s="103"/>
      <c r="OX34" s="103"/>
      <c r="OY34" s="103"/>
      <c r="OZ34" s="103"/>
      <c r="PA34" s="103"/>
      <c r="PB34" s="103"/>
      <c r="PC34" s="103"/>
      <c r="PD34" s="103"/>
      <c r="PE34" s="103"/>
      <c r="PF34" s="103"/>
      <c r="PG34" s="103"/>
      <c r="PH34" s="103"/>
      <c r="PI34" s="103"/>
      <c r="PJ34" s="103"/>
      <c r="PK34" s="103"/>
      <c r="PL34" s="103"/>
      <c r="PM34" s="103"/>
      <c r="PN34" s="103"/>
      <c r="PO34" s="103"/>
      <c r="PP34" s="103"/>
      <c r="PQ34" s="103"/>
      <c r="PR34" s="103"/>
      <c r="PS34" s="103"/>
      <c r="PT34" s="103"/>
      <c r="PU34" s="103"/>
      <c r="PV34" s="103"/>
      <c r="PW34" s="103"/>
      <c r="PX34" s="103"/>
      <c r="PY34" s="103"/>
      <c r="PZ34" s="103"/>
      <c r="QA34" s="103"/>
      <c r="QB34" s="103"/>
      <c r="QC34" s="103"/>
      <c r="QD34" s="103"/>
      <c r="QE34" s="103"/>
      <c r="QF34" s="103"/>
      <c r="QG34" s="103"/>
      <c r="QH34" s="103"/>
      <c r="QI34" s="103"/>
      <c r="QJ34" s="103"/>
      <c r="QK34" s="103"/>
      <c r="QL34" s="103"/>
      <c r="QM34" s="103"/>
      <c r="QN34" s="103"/>
      <c r="QO34" s="103"/>
      <c r="QP34" s="103"/>
      <c r="QQ34" s="103"/>
      <c r="QR34" s="103"/>
      <c r="QS34" s="103"/>
      <c r="QT34" s="103"/>
      <c r="QU34" s="103"/>
      <c r="QV34" s="103"/>
      <c r="QW34" s="103"/>
      <c r="QX34" s="103"/>
      <c r="QY34" s="103"/>
      <c r="QZ34" s="103"/>
      <c r="RA34" s="103"/>
      <c r="RB34" s="103"/>
      <c r="RC34" s="103"/>
      <c r="RD34" s="103"/>
      <c r="RE34" s="103"/>
      <c r="RF34" s="103"/>
      <c r="RG34" s="103"/>
      <c r="RH34" s="103"/>
      <c r="RI34" s="103"/>
      <c r="RJ34" s="103"/>
      <c r="RK34" s="103"/>
      <c r="RL34" s="103"/>
      <c r="RM34" s="103"/>
      <c r="RN34" s="103"/>
      <c r="RO34" s="103"/>
      <c r="RP34" s="103"/>
      <c r="RQ34" s="103"/>
      <c r="RR34" s="103"/>
      <c r="RS34" s="103"/>
      <c r="RT34" s="103"/>
      <c r="RU34" s="103"/>
      <c r="RV34" s="103"/>
      <c r="RW34" s="103"/>
      <c r="RX34" s="103"/>
      <c r="RY34" s="103"/>
      <c r="RZ34" s="103"/>
      <c r="SA34" s="103"/>
      <c r="SB34" s="103"/>
      <c r="SC34" s="103"/>
      <c r="SD34" s="103"/>
      <c r="SE34" s="103"/>
      <c r="SF34" s="103"/>
      <c r="SG34" s="103"/>
      <c r="SH34" s="103"/>
      <c r="SI34" s="103"/>
      <c r="SJ34" s="103"/>
      <c r="SK34" s="103"/>
      <c r="SL34" s="103"/>
      <c r="SM34" s="103"/>
      <c r="SN34" s="103"/>
      <c r="SO34" s="103"/>
      <c r="SP34" s="103"/>
      <c r="SQ34" s="103"/>
      <c r="SR34" s="103"/>
      <c r="SS34" s="103"/>
      <c r="ST34" s="103"/>
      <c r="SU34" s="103"/>
      <c r="SV34" s="103"/>
      <c r="SW34" s="103"/>
      <c r="SX34" s="103"/>
      <c r="SY34" s="103"/>
      <c r="SZ34" s="103"/>
      <c r="TA34" s="103"/>
      <c r="TB34" s="103"/>
      <c r="TC34" s="103"/>
      <c r="TD34" s="103"/>
      <c r="TE34" s="103"/>
      <c r="TF34" s="103"/>
      <c r="TG34" s="103"/>
      <c r="TH34" s="103"/>
      <c r="TI34" s="103"/>
      <c r="TJ34" s="103"/>
      <c r="TK34" s="103"/>
      <c r="TL34" s="103"/>
      <c r="TM34" s="103"/>
      <c r="TN34" s="103"/>
      <c r="TO34" s="103"/>
      <c r="TP34" s="103"/>
      <c r="TQ34" s="103"/>
      <c r="TR34" s="103"/>
      <c r="TS34" s="103"/>
      <c r="TT34" s="103"/>
      <c r="TU34" s="103"/>
      <c r="TV34" s="103"/>
      <c r="TW34" s="103"/>
      <c r="TX34" s="103"/>
      <c r="TY34" s="103"/>
      <c r="TZ34" s="103"/>
      <c r="UA34" s="103"/>
      <c r="UB34" s="103"/>
      <c r="UC34" s="103"/>
      <c r="UD34" s="103"/>
      <c r="UE34" s="103"/>
      <c r="UF34" s="103"/>
      <c r="UG34" s="103"/>
      <c r="UH34" s="103"/>
      <c r="UI34" s="103"/>
      <c r="UJ34" s="103"/>
      <c r="UK34" s="103"/>
      <c r="UL34" s="103"/>
      <c r="UM34" s="103"/>
      <c r="UN34" s="103"/>
      <c r="UO34" s="103"/>
      <c r="UP34" s="103"/>
      <c r="UQ34" s="103"/>
      <c r="UR34" s="103"/>
      <c r="US34" s="103"/>
      <c r="UT34" s="103"/>
      <c r="UU34" s="103"/>
      <c r="UV34" s="103"/>
      <c r="UW34" s="103"/>
      <c r="UX34" s="103"/>
      <c r="UY34" s="103"/>
      <c r="UZ34" s="103"/>
      <c r="VA34" s="103"/>
      <c r="VB34" s="103"/>
      <c r="VC34" s="103"/>
      <c r="VD34" s="103"/>
      <c r="VE34" s="103"/>
      <c r="VF34" s="103"/>
      <c r="VG34" s="103"/>
      <c r="VH34" s="103"/>
      <c r="VI34" s="103"/>
      <c r="VJ34" s="103"/>
      <c r="VK34" s="103"/>
      <c r="VL34" s="103"/>
      <c r="VM34" s="103"/>
      <c r="VN34" s="103"/>
      <c r="VO34" s="103"/>
      <c r="VP34" s="103"/>
      <c r="VQ34" s="103"/>
      <c r="VR34" s="103"/>
      <c r="VS34" s="103"/>
      <c r="VT34" s="103"/>
      <c r="VU34" s="103"/>
      <c r="VV34" s="103"/>
      <c r="VW34" s="103"/>
      <c r="VX34" s="103"/>
      <c r="VY34" s="103"/>
      <c r="VZ34" s="103"/>
      <c r="WA34" s="103"/>
      <c r="WB34" s="103"/>
      <c r="WC34" s="103"/>
      <c r="WD34" s="103"/>
      <c r="WE34" s="103"/>
      <c r="WF34" s="103"/>
      <c r="WG34" s="103"/>
      <c r="WH34" s="103"/>
      <c r="WI34" s="103"/>
      <c r="WJ34" s="103"/>
      <c r="WK34" s="103"/>
      <c r="WL34" s="103"/>
      <c r="WM34" s="103"/>
      <c r="WN34" s="103"/>
      <c r="WO34" s="103"/>
      <c r="WP34" s="103"/>
      <c r="WQ34" s="103"/>
      <c r="WR34" s="103"/>
      <c r="WS34" s="103"/>
      <c r="WT34" s="103"/>
      <c r="WU34" s="103"/>
      <c r="WV34" s="103"/>
      <c r="WW34" s="103"/>
      <c r="WX34" s="103"/>
      <c r="WY34" s="103"/>
      <c r="WZ34" s="103"/>
      <c r="XA34" s="103"/>
      <c r="XB34" s="103"/>
      <c r="XC34" s="103"/>
      <c r="XD34" s="103"/>
      <c r="XE34" s="103"/>
      <c r="XF34" s="103"/>
      <c r="XG34" s="103"/>
      <c r="XH34" s="103"/>
      <c r="XI34" s="103"/>
      <c r="XJ34" s="103"/>
      <c r="XK34" s="103"/>
      <c r="XL34" s="103"/>
      <c r="XM34" s="103"/>
      <c r="XN34" s="103"/>
      <c r="XO34" s="103"/>
      <c r="XP34" s="103"/>
      <c r="XQ34" s="103"/>
      <c r="XR34" s="103"/>
      <c r="XS34" s="103"/>
      <c r="XT34" s="103"/>
      <c r="XU34" s="103"/>
      <c r="XV34" s="103"/>
      <c r="XW34" s="103"/>
      <c r="XX34" s="103"/>
      <c r="XY34" s="103"/>
      <c r="XZ34" s="103"/>
      <c r="YA34" s="103"/>
      <c r="YB34" s="103"/>
      <c r="YC34" s="103"/>
      <c r="YD34" s="103"/>
      <c r="YE34" s="103"/>
      <c r="YF34" s="103"/>
      <c r="YG34" s="103"/>
      <c r="YH34" s="103"/>
      <c r="YI34" s="103"/>
      <c r="YJ34" s="103"/>
      <c r="YK34" s="103"/>
      <c r="YL34" s="103"/>
      <c r="YM34" s="103"/>
      <c r="YN34" s="103"/>
      <c r="YO34" s="103"/>
      <c r="YP34" s="103"/>
      <c r="YQ34" s="103"/>
      <c r="YR34" s="103"/>
      <c r="YS34" s="103"/>
      <c r="YT34" s="103"/>
      <c r="YU34" s="103"/>
      <c r="YV34" s="103"/>
      <c r="YW34" s="103"/>
      <c r="YX34" s="103"/>
      <c r="YY34" s="103"/>
      <c r="YZ34" s="103"/>
      <c r="ZA34" s="103"/>
      <c r="ZB34" s="103"/>
      <c r="ZC34" s="103"/>
      <c r="ZD34" s="103"/>
      <c r="ZE34" s="103"/>
      <c r="ZF34" s="103"/>
      <c r="ZG34" s="103"/>
      <c r="ZH34" s="103"/>
      <c r="ZI34" s="103"/>
      <c r="ZJ34" s="103"/>
      <c r="ZK34" s="103"/>
      <c r="ZL34" s="103"/>
      <c r="ZM34" s="103"/>
      <c r="ZN34" s="103"/>
      <c r="ZO34" s="103"/>
      <c r="ZP34" s="103"/>
      <c r="ZQ34" s="103"/>
      <c r="ZR34" s="103"/>
      <c r="ZS34" s="103"/>
      <c r="ZT34" s="103"/>
      <c r="ZU34" s="103"/>
      <c r="ZV34" s="103"/>
      <c r="ZW34" s="103"/>
      <c r="ZX34" s="103"/>
      <c r="ZY34" s="103"/>
      <c r="ZZ34" s="103"/>
      <c r="AAA34" s="103"/>
      <c r="AAB34" s="103"/>
      <c r="AAC34" s="103"/>
      <c r="AAD34" s="103"/>
      <c r="AAE34" s="103"/>
      <c r="AAF34" s="103"/>
      <c r="AAG34" s="103"/>
      <c r="AAH34" s="103"/>
      <c r="AAI34" s="103"/>
      <c r="AAJ34" s="103"/>
      <c r="AAK34" s="103"/>
      <c r="AAL34" s="103"/>
      <c r="AAM34" s="103"/>
      <c r="AAN34" s="103"/>
      <c r="AAO34" s="103"/>
      <c r="AAP34" s="103"/>
      <c r="AAQ34" s="103"/>
      <c r="AAR34" s="103"/>
      <c r="AAS34" s="103"/>
      <c r="AAT34" s="103"/>
      <c r="AAU34" s="103"/>
      <c r="AAV34" s="103"/>
      <c r="AAW34" s="103"/>
      <c r="AAX34" s="103"/>
      <c r="AAY34" s="103"/>
      <c r="AAZ34" s="103"/>
      <c r="ABA34" s="103"/>
      <c r="ABB34" s="103"/>
      <c r="ABC34" s="103"/>
      <c r="ABD34" s="103"/>
      <c r="ABE34" s="103"/>
      <c r="ABF34" s="103"/>
      <c r="ABG34" s="103"/>
      <c r="ABH34" s="103"/>
      <c r="ABI34" s="103"/>
      <c r="ABJ34" s="103"/>
      <c r="ABK34" s="103"/>
      <c r="ABL34" s="103"/>
      <c r="ABM34" s="103"/>
      <c r="ABN34" s="103"/>
      <c r="ABO34" s="103"/>
      <c r="ABP34" s="103"/>
      <c r="ABQ34" s="103"/>
      <c r="ABR34" s="103"/>
      <c r="ABS34" s="103"/>
      <c r="ABT34" s="103"/>
      <c r="ABU34" s="103"/>
      <c r="ABV34" s="103"/>
      <c r="ABW34" s="103"/>
      <c r="ABX34" s="103"/>
      <c r="ABY34" s="103"/>
      <c r="ABZ34" s="103"/>
      <c r="ACA34" s="103"/>
      <c r="ACB34" s="103"/>
      <c r="ACC34" s="103"/>
      <c r="ACD34" s="103"/>
      <c r="ACE34" s="103"/>
      <c r="ACF34" s="103"/>
      <c r="ACG34" s="103"/>
      <c r="ACH34" s="103"/>
      <c r="ACI34" s="103"/>
      <c r="ACJ34" s="103"/>
      <c r="ACK34" s="103"/>
      <c r="ACL34" s="103"/>
      <c r="ACM34" s="103"/>
      <c r="ACN34" s="103"/>
      <c r="ACO34" s="103"/>
      <c r="ACP34" s="103"/>
      <c r="ACQ34" s="103"/>
      <c r="ACR34" s="103"/>
      <c r="ACS34" s="103"/>
      <c r="ACT34" s="103"/>
      <c r="ACU34" s="103"/>
      <c r="ACV34" s="103"/>
      <c r="ACW34" s="103"/>
      <c r="ACX34" s="103"/>
      <c r="ACY34" s="103"/>
      <c r="ACZ34" s="103"/>
      <c r="ADA34" s="103"/>
      <c r="ADB34" s="103"/>
      <c r="ADC34" s="103"/>
      <c r="ADD34" s="103"/>
      <c r="ADE34" s="103"/>
      <c r="ADF34" s="103"/>
      <c r="ADG34" s="103"/>
      <c r="ADH34" s="103"/>
      <c r="ADI34" s="103"/>
      <c r="ADJ34" s="103"/>
      <c r="ADK34" s="103"/>
      <c r="ADL34" s="103"/>
      <c r="ADM34" s="103"/>
      <c r="ADN34" s="103"/>
      <c r="ADO34" s="103"/>
      <c r="ADP34" s="103"/>
      <c r="ADQ34" s="103"/>
      <c r="ADR34" s="103"/>
      <c r="ADS34" s="103"/>
      <c r="ADT34" s="103"/>
      <c r="ADU34" s="103"/>
      <c r="ADV34" s="103"/>
      <c r="ADW34" s="103"/>
      <c r="ADX34" s="103"/>
      <c r="ADY34" s="103"/>
      <c r="ADZ34" s="103"/>
      <c r="AEA34" s="103"/>
      <c r="AEB34" s="103"/>
      <c r="AEC34" s="103"/>
      <c r="AED34" s="103"/>
      <c r="AEE34" s="103"/>
      <c r="AEF34" s="103"/>
      <c r="AEG34" s="103"/>
      <c r="AEH34" s="103"/>
      <c r="AEI34" s="103"/>
      <c r="AEJ34" s="103"/>
      <c r="AEK34" s="103"/>
      <c r="AEL34" s="103"/>
      <c r="AEM34" s="103"/>
      <c r="AEN34" s="103"/>
      <c r="AEO34" s="103"/>
      <c r="AEP34" s="103"/>
      <c r="AEQ34" s="103"/>
      <c r="AER34" s="103"/>
      <c r="AES34" s="103"/>
      <c r="AET34" s="103"/>
      <c r="AEU34" s="103"/>
      <c r="AEV34" s="103"/>
      <c r="AEW34" s="103"/>
      <c r="AEX34" s="103"/>
      <c r="AEY34" s="103"/>
      <c r="AEZ34" s="103"/>
      <c r="AFA34" s="103"/>
      <c r="AFB34" s="103"/>
      <c r="AFC34" s="103"/>
      <c r="AFD34" s="103"/>
      <c r="AFE34" s="103"/>
      <c r="AFF34" s="103"/>
      <c r="AFG34" s="103"/>
      <c r="AFH34" s="103"/>
      <c r="AFI34" s="103"/>
      <c r="AFJ34" s="103"/>
      <c r="AFK34" s="103"/>
      <c r="AFL34" s="103"/>
      <c r="AFM34" s="103"/>
      <c r="AFN34" s="103"/>
      <c r="AFO34" s="103"/>
      <c r="AFP34" s="103"/>
      <c r="AFQ34" s="103"/>
      <c r="AFR34" s="103"/>
      <c r="AFS34" s="103"/>
      <c r="AFT34" s="103"/>
      <c r="AFU34" s="103"/>
      <c r="AFV34" s="103"/>
      <c r="AFW34" s="103"/>
      <c r="AFX34" s="103"/>
      <c r="AFY34" s="103"/>
      <c r="AFZ34" s="103"/>
      <c r="AGA34" s="103"/>
      <c r="AGB34" s="103"/>
      <c r="AGC34" s="103"/>
      <c r="AGD34" s="103"/>
      <c r="AGE34" s="103"/>
      <c r="AGF34" s="103"/>
      <c r="AGG34" s="103"/>
      <c r="AGH34" s="103"/>
      <c r="AGI34" s="103"/>
      <c r="AGJ34" s="103"/>
      <c r="AGK34" s="103"/>
      <c r="AGL34" s="103"/>
      <c r="AGM34" s="103"/>
      <c r="AGN34" s="103"/>
      <c r="AGO34" s="103"/>
      <c r="AGP34" s="103"/>
      <c r="AGQ34" s="103"/>
      <c r="AGR34" s="103"/>
      <c r="AGS34" s="103"/>
      <c r="AGT34" s="103"/>
      <c r="AGU34" s="103"/>
      <c r="AGV34" s="103"/>
      <c r="AGW34" s="103"/>
      <c r="AGX34" s="103"/>
      <c r="AGY34" s="103"/>
      <c r="AGZ34" s="103"/>
      <c r="AHA34" s="103"/>
      <c r="AHB34" s="103"/>
      <c r="AHC34" s="103"/>
      <c r="AHD34" s="103"/>
      <c r="AHE34" s="103"/>
      <c r="AHF34" s="103"/>
      <c r="AHG34" s="103"/>
      <c r="AHH34" s="103"/>
      <c r="AHI34" s="103"/>
      <c r="AHJ34" s="103"/>
      <c r="AHK34" s="103"/>
      <c r="AHL34" s="103"/>
      <c r="AHM34" s="103"/>
      <c r="AHN34" s="103"/>
      <c r="AHO34" s="103"/>
      <c r="AHP34" s="103"/>
      <c r="AHQ34" s="103"/>
      <c r="AHR34" s="103"/>
      <c r="AHS34" s="103"/>
      <c r="AHT34" s="103"/>
      <c r="AHU34" s="103"/>
      <c r="AHV34" s="103"/>
      <c r="AHW34" s="103"/>
      <c r="AHX34" s="103"/>
      <c r="AHY34" s="103"/>
      <c r="AHZ34" s="103"/>
      <c r="AIA34" s="103"/>
      <c r="AIB34" s="103"/>
      <c r="AIC34" s="103"/>
      <c r="AID34" s="103"/>
      <c r="AIE34" s="103"/>
      <c r="AIF34" s="103"/>
      <c r="AIG34" s="103"/>
      <c r="AIH34" s="103"/>
      <c r="AII34" s="103"/>
      <c r="AIJ34" s="103"/>
      <c r="AIK34" s="103"/>
      <c r="AIL34" s="103"/>
      <c r="AIM34" s="103"/>
      <c r="AIN34" s="103"/>
      <c r="AIO34" s="103"/>
      <c r="AIP34" s="103"/>
      <c r="AIQ34" s="103"/>
      <c r="AIR34" s="103"/>
      <c r="AIS34" s="103"/>
      <c r="AIT34" s="103"/>
      <c r="AIU34" s="103"/>
      <c r="AIV34" s="103"/>
      <c r="AIW34" s="103"/>
      <c r="AIX34" s="103"/>
      <c r="AIY34" s="103"/>
      <c r="AIZ34" s="103"/>
      <c r="AJA34" s="103"/>
      <c r="AJB34" s="103"/>
      <c r="AJC34" s="103"/>
      <c r="AJD34" s="103"/>
      <c r="AJE34" s="103"/>
      <c r="AJF34" s="103"/>
      <c r="AJG34" s="103"/>
      <c r="AJH34" s="103"/>
      <c r="AJI34" s="103"/>
      <c r="AJJ34" s="103"/>
      <c r="AJK34" s="103"/>
      <c r="AJL34" s="103"/>
      <c r="AJM34" s="103"/>
      <c r="AJN34" s="103"/>
      <c r="AJO34" s="103"/>
      <c r="AJP34" s="103"/>
      <c r="AJQ34" s="103"/>
      <c r="AJR34" s="103"/>
      <c r="AJS34" s="103"/>
      <c r="AJT34" s="103"/>
      <c r="AJU34" s="103"/>
      <c r="AJV34" s="103"/>
      <c r="AJW34" s="103"/>
      <c r="AJX34" s="103"/>
      <c r="AJY34" s="103"/>
      <c r="AJZ34" s="103"/>
      <c r="AKA34" s="103"/>
      <c r="AKB34" s="103"/>
      <c r="AKC34" s="103"/>
      <c r="AKD34" s="103"/>
      <c r="AKE34" s="103"/>
      <c r="AKF34" s="103"/>
      <c r="AKG34" s="103"/>
      <c r="AKH34" s="103"/>
      <c r="AKI34" s="103"/>
      <c r="AKJ34" s="103"/>
      <c r="AKK34" s="103"/>
      <c r="AKL34" s="103"/>
      <c r="AKM34" s="103"/>
      <c r="AKN34" s="103"/>
      <c r="AKO34" s="103"/>
      <c r="AKP34" s="103"/>
      <c r="AKQ34" s="103"/>
      <c r="AKR34" s="103"/>
      <c r="AKS34" s="103"/>
      <c r="AKT34" s="103"/>
      <c r="AKU34" s="103"/>
      <c r="AKV34" s="103"/>
      <c r="AKW34" s="103"/>
      <c r="AKX34" s="103"/>
      <c r="AKY34" s="103"/>
      <c r="AKZ34" s="103"/>
      <c r="ALA34" s="103"/>
      <c r="ALB34" s="103"/>
      <c r="ALC34" s="103"/>
      <c r="ALD34" s="103"/>
      <c r="ALE34" s="103"/>
      <c r="ALF34" s="103"/>
      <c r="ALG34" s="103"/>
      <c r="ALH34" s="103"/>
      <c r="ALI34" s="103"/>
      <c r="ALJ34" s="103"/>
      <c r="ALK34" s="103"/>
      <c r="ALL34" s="103"/>
      <c r="ALM34" s="103"/>
      <c r="ALN34" s="103"/>
      <c r="ALO34" s="103"/>
      <c r="ALP34" s="103"/>
      <c r="ALQ34" s="103"/>
      <c r="ALR34" s="103"/>
      <c r="ALS34" s="103"/>
      <c r="ALT34" s="103"/>
      <c r="ALU34" s="103"/>
      <c r="ALV34" s="103"/>
      <c r="ALW34" s="103"/>
      <c r="ALX34" s="103"/>
      <c r="ALY34" s="103"/>
      <c r="ALZ34" s="103"/>
      <c r="AMA34" s="103"/>
      <c r="AMB34" s="103"/>
      <c r="AMC34" s="103"/>
      <c r="AMD34" s="103"/>
      <c r="AME34" s="103"/>
      <c r="AMF34" s="103"/>
      <c r="AMG34" s="103"/>
      <c r="AMH34" s="103"/>
      <c r="AMI34" s="103"/>
      <c r="AMJ34" s="103"/>
    </row>
    <row r="35" spans="1:1024" s="97" customFormat="1" hidden="1" outlineLevel="2">
      <c r="A35" s="91" t="s">
        <v>44</v>
      </c>
      <c r="B35" s="92">
        <v>23439.3</v>
      </c>
      <c r="C35" s="92">
        <v>22170.400000000001</v>
      </c>
      <c r="D35" s="93"/>
      <c r="E35" s="94">
        <v>22170.400000000001</v>
      </c>
      <c r="F35" s="92">
        <v>20191.28</v>
      </c>
      <c r="G35" s="95"/>
      <c r="H35" s="94">
        <v>20191.28</v>
      </c>
      <c r="I35" s="92">
        <v>25418.42</v>
      </c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96"/>
      <c r="BZ35" s="96"/>
      <c r="CA35" s="96"/>
      <c r="CB35" s="96"/>
      <c r="CC35" s="96"/>
      <c r="CD35" s="96"/>
      <c r="CE35" s="96"/>
      <c r="CF35" s="96"/>
      <c r="CG35" s="96"/>
      <c r="CH35" s="96"/>
      <c r="CI35" s="96"/>
      <c r="CJ35" s="96"/>
      <c r="CK35" s="96"/>
      <c r="CL35" s="96"/>
      <c r="CM35" s="96"/>
      <c r="CN35" s="96"/>
      <c r="CO35" s="96"/>
      <c r="CP35" s="96"/>
      <c r="CQ35" s="96"/>
      <c r="CR35" s="96"/>
      <c r="CS35" s="96"/>
      <c r="CT35" s="96"/>
      <c r="CU35" s="96"/>
      <c r="CV35" s="96"/>
      <c r="CW35" s="96"/>
      <c r="CX35" s="96"/>
      <c r="CY35" s="96"/>
      <c r="CZ35" s="96"/>
      <c r="DA35" s="96"/>
      <c r="DB35" s="96"/>
      <c r="DC35" s="96"/>
      <c r="DD35" s="96"/>
      <c r="DE35" s="96"/>
      <c r="DF35" s="96"/>
      <c r="DG35" s="96"/>
      <c r="DH35" s="96"/>
      <c r="DI35" s="96"/>
      <c r="DJ35" s="96"/>
      <c r="DK35" s="96"/>
      <c r="DL35" s="96"/>
      <c r="DM35" s="96"/>
      <c r="DN35" s="96"/>
      <c r="DO35" s="96"/>
      <c r="DP35" s="96"/>
      <c r="DQ35" s="96"/>
      <c r="DR35" s="96"/>
      <c r="DS35" s="96"/>
      <c r="DT35" s="96"/>
      <c r="DU35" s="96"/>
      <c r="DV35" s="96"/>
      <c r="DW35" s="96"/>
      <c r="DX35" s="96"/>
      <c r="DY35" s="96"/>
      <c r="DZ35" s="96"/>
      <c r="EA35" s="96"/>
      <c r="EB35" s="96"/>
      <c r="EC35" s="96"/>
      <c r="ED35" s="96"/>
      <c r="EE35" s="96"/>
      <c r="EF35" s="96"/>
      <c r="EG35" s="96"/>
      <c r="EH35" s="96"/>
      <c r="EI35" s="96"/>
      <c r="EJ35" s="96"/>
      <c r="EK35" s="96"/>
      <c r="EL35" s="96"/>
      <c r="EM35" s="96"/>
      <c r="EN35" s="96"/>
      <c r="EO35" s="96"/>
      <c r="EP35" s="96"/>
      <c r="EQ35" s="96"/>
      <c r="ER35" s="96"/>
      <c r="ES35" s="96"/>
      <c r="ET35" s="96"/>
      <c r="EU35" s="96"/>
      <c r="EV35" s="96"/>
      <c r="EW35" s="96"/>
      <c r="EX35" s="96"/>
      <c r="EY35" s="96"/>
      <c r="EZ35" s="96"/>
      <c r="FA35" s="96"/>
      <c r="FB35" s="96"/>
      <c r="FC35" s="96"/>
      <c r="FD35" s="96"/>
      <c r="FE35" s="96"/>
      <c r="FF35" s="96"/>
      <c r="FG35" s="96"/>
      <c r="FH35" s="96"/>
      <c r="FI35" s="96"/>
      <c r="FJ35" s="96"/>
      <c r="FK35" s="96"/>
      <c r="FL35" s="96"/>
      <c r="FM35" s="96"/>
      <c r="FN35" s="96"/>
      <c r="FO35" s="96"/>
      <c r="FP35" s="96"/>
      <c r="FQ35" s="96"/>
      <c r="FR35" s="96"/>
      <c r="FS35" s="96"/>
      <c r="FT35" s="96"/>
      <c r="FU35" s="96"/>
      <c r="FV35" s="96"/>
      <c r="FW35" s="96"/>
      <c r="FX35" s="96"/>
      <c r="FY35" s="96"/>
      <c r="FZ35" s="96"/>
      <c r="GA35" s="96"/>
      <c r="GB35" s="96"/>
      <c r="GC35" s="96"/>
      <c r="GD35" s="96"/>
      <c r="GE35" s="96"/>
      <c r="GF35" s="96"/>
      <c r="GG35" s="96"/>
      <c r="GH35" s="96"/>
      <c r="GI35" s="96"/>
      <c r="GJ35" s="96"/>
      <c r="GK35" s="96"/>
      <c r="GL35" s="96"/>
      <c r="GM35" s="96"/>
      <c r="GN35" s="96"/>
      <c r="GO35" s="96"/>
      <c r="GP35" s="96"/>
      <c r="GQ35" s="96"/>
      <c r="GR35" s="96"/>
      <c r="GS35" s="96"/>
      <c r="GT35" s="96"/>
      <c r="GU35" s="96"/>
      <c r="GV35" s="96"/>
      <c r="GW35" s="96"/>
      <c r="GX35" s="96"/>
      <c r="GY35" s="96"/>
      <c r="GZ35" s="96"/>
      <c r="HA35" s="96"/>
      <c r="HB35" s="96"/>
      <c r="HC35" s="96"/>
      <c r="HD35" s="96"/>
      <c r="HE35" s="96"/>
      <c r="HF35" s="96"/>
      <c r="HG35" s="96"/>
      <c r="HH35" s="96"/>
      <c r="HI35" s="96"/>
      <c r="HJ35" s="96"/>
      <c r="HK35" s="96"/>
      <c r="HL35" s="96"/>
      <c r="HM35" s="96"/>
      <c r="HN35" s="96"/>
      <c r="HO35" s="96"/>
      <c r="HP35" s="96"/>
      <c r="HQ35" s="96"/>
      <c r="HR35" s="96"/>
      <c r="HS35" s="96"/>
      <c r="HT35" s="96"/>
      <c r="HU35" s="96"/>
      <c r="HV35" s="96"/>
      <c r="HW35" s="96"/>
      <c r="HX35" s="96"/>
      <c r="HY35" s="96"/>
      <c r="HZ35" s="96"/>
      <c r="IA35" s="96"/>
      <c r="IB35" s="96"/>
      <c r="IC35" s="96"/>
      <c r="ID35" s="96"/>
      <c r="IE35" s="96"/>
      <c r="IF35" s="96"/>
      <c r="IG35" s="96"/>
      <c r="IH35" s="96"/>
      <c r="II35" s="96"/>
      <c r="IJ35" s="96"/>
      <c r="IK35" s="96"/>
      <c r="IL35" s="96"/>
      <c r="IM35" s="96"/>
      <c r="IN35" s="96"/>
      <c r="IO35" s="96"/>
      <c r="IP35" s="96"/>
      <c r="IQ35" s="96"/>
      <c r="IR35" s="96"/>
      <c r="IS35" s="96"/>
      <c r="IT35" s="96"/>
      <c r="IU35" s="96"/>
      <c r="IV35" s="96"/>
      <c r="IW35" s="96"/>
      <c r="IX35" s="96"/>
      <c r="IY35" s="96"/>
      <c r="IZ35" s="96"/>
      <c r="JA35" s="96"/>
      <c r="JB35" s="96"/>
      <c r="JC35" s="96"/>
      <c r="JD35" s="96"/>
      <c r="JE35" s="96"/>
      <c r="JF35" s="96"/>
      <c r="JG35" s="96"/>
      <c r="JH35" s="96"/>
      <c r="JI35" s="96"/>
      <c r="JJ35" s="96"/>
      <c r="JK35" s="96"/>
      <c r="JL35" s="96"/>
      <c r="JM35" s="96"/>
      <c r="JN35" s="96"/>
      <c r="JO35" s="96"/>
      <c r="JP35" s="96"/>
      <c r="JQ35" s="96"/>
      <c r="JR35" s="96"/>
      <c r="JS35" s="96"/>
      <c r="JT35" s="96"/>
      <c r="JU35" s="96"/>
      <c r="JV35" s="96"/>
      <c r="JW35" s="96"/>
      <c r="JX35" s="96"/>
      <c r="JY35" s="96"/>
      <c r="JZ35" s="96"/>
      <c r="KA35" s="96"/>
      <c r="KB35" s="96"/>
      <c r="KC35" s="96"/>
      <c r="KD35" s="96"/>
      <c r="KE35" s="96"/>
      <c r="KF35" s="96"/>
      <c r="KG35" s="96"/>
      <c r="KH35" s="96"/>
      <c r="KI35" s="96"/>
      <c r="KJ35" s="96"/>
      <c r="KK35" s="96"/>
      <c r="KL35" s="96"/>
      <c r="KM35" s="96"/>
      <c r="KN35" s="96"/>
      <c r="KO35" s="96"/>
      <c r="KP35" s="96"/>
      <c r="KQ35" s="96"/>
      <c r="KR35" s="96"/>
      <c r="KS35" s="96"/>
      <c r="KT35" s="96"/>
      <c r="KU35" s="96"/>
      <c r="KV35" s="96"/>
      <c r="KW35" s="96"/>
      <c r="KX35" s="96"/>
      <c r="KY35" s="96"/>
      <c r="KZ35" s="96"/>
      <c r="LA35" s="96"/>
      <c r="LB35" s="96"/>
      <c r="LC35" s="96"/>
      <c r="LD35" s="96"/>
      <c r="LE35" s="96"/>
      <c r="LF35" s="96"/>
      <c r="LG35" s="96"/>
      <c r="LH35" s="96"/>
      <c r="LI35" s="96"/>
      <c r="LJ35" s="96"/>
      <c r="LK35" s="96"/>
      <c r="LL35" s="96"/>
      <c r="LM35" s="96"/>
      <c r="LN35" s="96"/>
      <c r="LO35" s="96"/>
      <c r="LP35" s="96"/>
      <c r="LQ35" s="96"/>
      <c r="LR35" s="96"/>
      <c r="LS35" s="96"/>
      <c r="LT35" s="96"/>
      <c r="LU35" s="96"/>
      <c r="LV35" s="96"/>
      <c r="LW35" s="96"/>
      <c r="LX35" s="96"/>
      <c r="LY35" s="96"/>
      <c r="LZ35" s="96"/>
      <c r="MA35" s="96"/>
      <c r="MB35" s="96"/>
      <c r="MC35" s="96"/>
      <c r="MD35" s="96"/>
      <c r="ME35" s="96"/>
      <c r="MF35" s="96"/>
      <c r="MG35" s="96"/>
      <c r="MH35" s="96"/>
      <c r="MI35" s="96"/>
      <c r="MJ35" s="96"/>
      <c r="MK35" s="96"/>
      <c r="ML35" s="96"/>
      <c r="MM35" s="96"/>
      <c r="MN35" s="96"/>
      <c r="MO35" s="96"/>
      <c r="MP35" s="96"/>
      <c r="MQ35" s="96"/>
      <c r="MR35" s="96"/>
      <c r="MS35" s="96"/>
      <c r="MT35" s="96"/>
      <c r="MU35" s="96"/>
      <c r="MV35" s="96"/>
      <c r="MW35" s="96"/>
      <c r="MX35" s="96"/>
      <c r="MY35" s="96"/>
      <c r="MZ35" s="96"/>
      <c r="NA35" s="96"/>
      <c r="NB35" s="96"/>
      <c r="NC35" s="96"/>
      <c r="ND35" s="96"/>
      <c r="NE35" s="96"/>
      <c r="NF35" s="96"/>
      <c r="NG35" s="96"/>
      <c r="NH35" s="96"/>
      <c r="NI35" s="96"/>
      <c r="NJ35" s="96"/>
      <c r="NK35" s="96"/>
      <c r="NL35" s="96"/>
      <c r="NM35" s="96"/>
      <c r="NN35" s="96"/>
      <c r="NO35" s="96"/>
      <c r="NP35" s="96"/>
      <c r="NQ35" s="96"/>
      <c r="NR35" s="96"/>
      <c r="NS35" s="96"/>
      <c r="NT35" s="96"/>
      <c r="NU35" s="96"/>
      <c r="NV35" s="96"/>
      <c r="NW35" s="96"/>
      <c r="NX35" s="96"/>
      <c r="NY35" s="96"/>
      <c r="NZ35" s="96"/>
      <c r="OA35" s="96"/>
      <c r="OB35" s="96"/>
      <c r="OC35" s="96"/>
      <c r="OD35" s="96"/>
      <c r="OE35" s="96"/>
      <c r="OF35" s="96"/>
      <c r="OG35" s="96"/>
      <c r="OH35" s="96"/>
      <c r="OI35" s="96"/>
      <c r="OJ35" s="96"/>
      <c r="OK35" s="96"/>
      <c r="OL35" s="96"/>
      <c r="OM35" s="96"/>
      <c r="ON35" s="96"/>
      <c r="OO35" s="96"/>
      <c r="OP35" s="96"/>
      <c r="OQ35" s="96"/>
      <c r="OR35" s="96"/>
      <c r="OS35" s="96"/>
      <c r="OT35" s="96"/>
      <c r="OU35" s="96"/>
      <c r="OV35" s="96"/>
      <c r="OW35" s="96"/>
      <c r="OX35" s="96"/>
      <c r="OY35" s="96"/>
      <c r="OZ35" s="96"/>
      <c r="PA35" s="96"/>
      <c r="PB35" s="96"/>
      <c r="PC35" s="96"/>
      <c r="PD35" s="96"/>
      <c r="PE35" s="96"/>
      <c r="PF35" s="96"/>
      <c r="PG35" s="96"/>
      <c r="PH35" s="96"/>
      <c r="PI35" s="96"/>
      <c r="PJ35" s="96"/>
      <c r="PK35" s="96"/>
      <c r="PL35" s="96"/>
      <c r="PM35" s="96"/>
      <c r="PN35" s="96"/>
      <c r="PO35" s="96"/>
      <c r="PP35" s="96"/>
      <c r="PQ35" s="96"/>
      <c r="PR35" s="96"/>
      <c r="PS35" s="96"/>
      <c r="PT35" s="96"/>
      <c r="PU35" s="96"/>
      <c r="PV35" s="96"/>
      <c r="PW35" s="96"/>
      <c r="PX35" s="96"/>
      <c r="PY35" s="96"/>
      <c r="PZ35" s="96"/>
      <c r="QA35" s="96"/>
      <c r="QB35" s="96"/>
      <c r="QC35" s="96"/>
      <c r="QD35" s="96"/>
      <c r="QE35" s="96"/>
      <c r="QF35" s="96"/>
      <c r="QG35" s="96"/>
      <c r="QH35" s="96"/>
      <c r="QI35" s="96"/>
      <c r="QJ35" s="96"/>
      <c r="QK35" s="96"/>
      <c r="QL35" s="96"/>
      <c r="QM35" s="96"/>
      <c r="QN35" s="96"/>
      <c r="QO35" s="96"/>
      <c r="QP35" s="96"/>
      <c r="QQ35" s="96"/>
      <c r="QR35" s="96"/>
      <c r="QS35" s="96"/>
      <c r="QT35" s="96"/>
      <c r="QU35" s="96"/>
      <c r="QV35" s="96"/>
      <c r="QW35" s="96"/>
      <c r="QX35" s="96"/>
      <c r="QY35" s="96"/>
      <c r="QZ35" s="96"/>
      <c r="RA35" s="96"/>
      <c r="RB35" s="96"/>
      <c r="RC35" s="96"/>
      <c r="RD35" s="96"/>
      <c r="RE35" s="96"/>
      <c r="RF35" s="96"/>
      <c r="RG35" s="96"/>
      <c r="RH35" s="96"/>
      <c r="RI35" s="96"/>
      <c r="RJ35" s="96"/>
      <c r="RK35" s="96"/>
      <c r="RL35" s="96"/>
      <c r="RM35" s="96"/>
      <c r="RN35" s="96"/>
      <c r="RO35" s="96"/>
      <c r="RP35" s="96"/>
      <c r="RQ35" s="96"/>
      <c r="RR35" s="96"/>
      <c r="RS35" s="96"/>
      <c r="RT35" s="96"/>
      <c r="RU35" s="96"/>
      <c r="RV35" s="96"/>
      <c r="RW35" s="96"/>
      <c r="RX35" s="96"/>
      <c r="RY35" s="96"/>
      <c r="RZ35" s="96"/>
      <c r="SA35" s="96"/>
      <c r="SB35" s="96"/>
      <c r="SC35" s="96"/>
      <c r="SD35" s="96"/>
      <c r="SE35" s="96"/>
      <c r="SF35" s="96"/>
      <c r="SG35" s="96"/>
      <c r="SH35" s="96"/>
      <c r="SI35" s="96"/>
      <c r="SJ35" s="96"/>
      <c r="SK35" s="96"/>
      <c r="SL35" s="96"/>
      <c r="SM35" s="96"/>
      <c r="SN35" s="96"/>
      <c r="SO35" s="96"/>
      <c r="SP35" s="96"/>
      <c r="SQ35" s="96"/>
      <c r="SR35" s="96"/>
      <c r="SS35" s="96"/>
      <c r="ST35" s="96"/>
      <c r="SU35" s="96"/>
      <c r="SV35" s="96"/>
      <c r="SW35" s="96"/>
      <c r="SX35" s="96"/>
      <c r="SY35" s="96"/>
      <c r="SZ35" s="96"/>
      <c r="TA35" s="96"/>
      <c r="TB35" s="96"/>
      <c r="TC35" s="96"/>
      <c r="TD35" s="96"/>
      <c r="TE35" s="96"/>
      <c r="TF35" s="96"/>
      <c r="TG35" s="96"/>
      <c r="TH35" s="96"/>
      <c r="TI35" s="96"/>
      <c r="TJ35" s="96"/>
      <c r="TK35" s="96"/>
      <c r="TL35" s="96"/>
      <c r="TM35" s="96"/>
      <c r="TN35" s="96"/>
      <c r="TO35" s="96"/>
      <c r="TP35" s="96"/>
      <c r="TQ35" s="96"/>
      <c r="TR35" s="96"/>
      <c r="TS35" s="96"/>
      <c r="TT35" s="96"/>
      <c r="TU35" s="96"/>
      <c r="TV35" s="96"/>
      <c r="TW35" s="96"/>
      <c r="TX35" s="96"/>
      <c r="TY35" s="96"/>
      <c r="TZ35" s="96"/>
      <c r="UA35" s="96"/>
      <c r="UB35" s="96"/>
      <c r="UC35" s="96"/>
      <c r="UD35" s="96"/>
      <c r="UE35" s="96"/>
      <c r="UF35" s="96"/>
      <c r="UG35" s="96"/>
      <c r="UH35" s="96"/>
      <c r="UI35" s="96"/>
      <c r="UJ35" s="96"/>
      <c r="UK35" s="96"/>
      <c r="UL35" s="96"/>
      <c r="UM35" s="96"/>
      <c r="UN35" s="96"/>
      <c r="UO35" s="96"/>
      <c r="UP35" s="96"/>
      <c r="UQ35" s="96"/>
      <c r="UR35" s="96"/>
      <c r="US35" s="96"/>
      <c r="UT35" s="96"/>
      <c r="UU35" s="96"/>
      <c r="UV35" s="96"/>
      <c r="UW35" s="96"/>
      <c r="UX35" s="96"/>
      <c r="UY35" s="96"/>
      <c r="UZ35" s="96"/>
      <c r="VA35" s="96"/>
      <c r="VB35" s="96"/>
      <c r="VC35" s="96"/>
      <c r="VD35" s="96"/>
      <c r="VE35" s="96"/>
      <c r="VF35" s="96"/>
      <c r="VG35" s="96"/>
      <c r="VH35" s="96"/>
      <c r="VI35" s="96"/>
      <c r="VJ35" s="96"/>
      <c r="VK35" s="96"/>
      <c r="VL35" s="96"/>
      <c r="VM35" s="96"/>
      <c r="VN35" s="96"/>
      <c r="VO35" s="96"/>
      <c r="VP35" s="96"/>
      <c r="VQ35" s="96"/>
      <c r="VR35" s="96"/>
      <c r="VS35" s="96"/>
      <c r="VT35" s="96"/>
      <c r="VU35" s="96"/>
      <c r="VV35" s="96"/>
      <c r="VW35" s="96"/>
      <c r="VX35" s="96"/>
      <c r="VY35" s="96"/>
      <c r="VZ35" s="96"/>
      <c r="WA35" s="96"/>
      <c r="WB35" s="96"/>
      <c r="WC35" s="96"/>
      <c r="WD35" s="96"/>
      <c r="WE35" s="96"/>
      <c r="WF35" s="96"/>
      <c r="WG35" s="96"/>
      <c r="WH35" s="96"/>
      <c r="WI35" s="96"/>
      <c r="WJ35" s="96"/>
      <c r="WK35" s="96"/>
      <c r="WL35" s="96"/>
      <c r="WM35" s="96"/>
      <c r="WN35" s="96"/>
      <c r="WO35" s="96"/>
      <c r="WP35" s="96"/>
      <c r="WQ35" s="96"/>
      <c r="WR35" s="96"/>
      <c r="WS35" s="96"/>
      <c r="WT35" s="96"/>
      <c r="WU35" s="96"/>
      <c r="WV35" s="96"/>
      <c r="WW35" s="96"/>
      <c r="WX35" s="96"/>
      <c r="WY35" s="96"/>
      <c r="WZ35" s="96"/>
      <c r="XA35" s="96"/>
      <c r="XB35" s="96"/>
      <c r="XC35" s="96"/>
      <c r="XD35" s="96"/>
      <c r="XE35" s="96"/>
      <c r="XF35" s="96"/>
      <c r="XG35" s="96"/>
      <c r="XH35" s="96"/>
      <c r="XI35" s="96"/>
      <c r="XJ35" s="96"/>
      <c r="XK35" s="96"/>
      <c r="XL35" s="96"/>
      <c r="XM35" s="96"/>
      <c r="XN35" s="96"/>
      <c r="XO35" s="96"/>
      <c r="XP35" s="96"/>
      <c r="XQ35" s="96"/>
      <c r="XR35" s="96"/>
      <c r="XS35" s="96"/>
      <c r="XT35" s="96"/>
      <c r="XU35" s="96"/>
      <c r="XV35" s="96"/>
      <c r="XW35" s="96"/>
      <c r="XX35" s="96"/>
      <c r="XY35" s="96"/>
      <c r="XZ35" s="96"/>
      <c r="YA35" s="96"/>
      <c r="YB35" s="96"/>
      <c r="YC35" s="96"/>
      <c r="YD35" s="96"/>
      <c r="YE35" s="96"/>
      <c r="YF35" s="96"/>
      <c r="YG35" s="96"/>
      <c r="YH35" s="96"/>
      <c r="YI35" s="96"/>
      <c r="YJ35" s="96"/>
      <c r="YK35" s="96"/>
      <c r="YL35" s="96"/>
      <c r="YM35" s="96"/>
      <c r="YN35" s="96"/>
      <c r="YO35" s="96"/>
      <c r="YP35" s="96"/>
      <c r="YQ35" s="96"/>
      <c r="YR35" s="96"/>
      <c r="YS35" s="96"/>
      <c r="YT35" s="96"/>
      <c r="YU35" s="96"/>
      <c r="YV35" s="96"/>
      <c r="YW35" s="96"/>
      <c r="YX35" s="96"/>
      <c r="YY35" s="96"/>
      <c r="YZ35" s="96"/>
      <c r="ZA35" s="96"/>
      <c r="ZB35" s="96"/>
      <c r="ZC35" s="96"/>
      <c r="ZD35" s="96"/>
      <c r="ZE35" s="96"/>
      <c r="ZF35" s="96"/>
      <c r="ZG35" s="96"/>
      <c r="ZH35" s="96"/>
      <c r="ZI35" s="96"/>
      <c r="ZJ35" s="96"/>
      <c r="ZK35" s="96"/>
      <c r="ZL35" s="96"/>
      <c r="ZM35" s="96"/>
      <c r="ZN35" s="96"/>
      <c r="ZO35" s="96"/>
      <c r="ZP35" s="96"/>
      <c r="ZQ35" s="96"/>
      <c r="ZR35" s="96"/>
      <c r="ZS35" s="96"/>
      <c r="ZT35" s="96"/>
      <c r="ZU35" s="96"/>
      <c r="ZV35" s="96"/>
      <c r="ZW35" s="96"/>
      <c r="ZX35" s="96"/>
      <c r="ZY35" s="96"/>
      <c r="ZZ35" s="96"/>
      <c r="AAA35" s="96"/>
      <c r="AAB35" s="96"/>
      <c r="AAC35" s="96"/>
      <c r="AAD35" s="96"/>
      <c r="AAE35" s="96"/>
      <c r="AAF35" s="96"/>
      <c r="AAG35" s="96"/>
      <c r="AAH35" s="96"/>
      <c r="AAI35" s="96"/>
      <c r="AAJ35" s="96"/>
      <c r="AAK35" s="96"/>
      <c r="AAL35" s="96"/>
      <c r="AAM35" s="96"/>
      <c r="AAN35" s="96"/>
      <c r="AAO35" s="96"/>
      <c r="AAP35" s="96"/>
      <c r="AAQ35" s="96"/>
      <c r="AAR35" s="96"/>
      <c r="AAS35" s="96"/>
      <c r="AAT35" s="96"/>
      <c r="AAU35" s="96"/>
      <c r="AAV35" s="96"/>
      <c r="AAW35" s="96"/>
      <c r="AAX35" s="96"/>
      <c r="AAY35" s="96"/>
      <c r="AAZ35" s="96"/>
      <c r="ABA35" s="96"/>
      <c r="ABB35" s="96"/>
      <c r="ABC35" s="96"/>
      <c r="ABD35" s="96"/>
      <c r="ABE35" s="96"/>
      <c r="ABF35" s="96"/>
      <c r="ABG35" s="96"/>
      <c r="ABH35" s="96"/>
      <c r="ABI35" s="96"/>
      <c r="ABJ35" s="96"/>
      <c r="ABK35" s="96"/>
      <c r="ABL35" s="96"/>
      <c r="ABM35" s="96"/>
      <c r="ABN35" s="96"/>
      <c r="ABO35" s="96"/>
      <c r="ABP35" s="96"/>
      <c r="ABQ35" s="96"/>
      <c r="ABR35" s="96"/>
      <c r="ABS35" s="96"/>
      <c r="ABT35" s="96"/>
      <c r="ABU35" s="96"/>
      <c r="ABV35" s="96"/>
      <c r="ABW35" s="96"/>
      <c r="ABX35" s="96"/>
      <c r="ABY35" s="96"/>
      <c r="ABZ35" s="96"/>
      <c r="ACA35" s="96"/>
      <c r="ACB35" s="96"/>
      <c r="ACC35" s="96"/>
      <c r="ACD35" s="96"/>
      <c r="ACE35" s="96"/>
      <c r="ACF35" s="96"/>
      <c r="ACG35" s="96"/>
      <c r="ACH35" s="96"/>
      <c r="ACI35" s="96"/>
      <c r="ACJ35" s="96"/>
      <c r="ACK35" s="96"/>
      <c r="ACL35" s="96"/>
      <c r="ACM35" s="96"/>
      <c r="ACN35" s="96"/>
      <c r="ACO35" s="96"/>
      <c r="ACP35" s="96"/>
      <c r="ACQ35" s="96"/>
      <c r="ACR35" s="96"/>
      <c r="ACS35" s="96"/>
      <c r="ACT35" s="96"/>
      <c r="ACU35" s="96"/>
      <c r="ACV35" s="96"/>
      <c r="ACW35" s="96"/>
      <c r="ACX35" s="96"/>
      <c r="ACY35" s="96"/>
      <c r="ACZ35" s="96"/>
      <c r="ADA35" s="96"/>
      <c r="ADB35" s="96"/>
      <c r="ADC35" s="96"/>
      <c r="ADD35" s="96"/>
      <c r="ADE35" s="96"/>
      <c r="ADF35" s="96"/>
      <c r="ADG35" s="96"/>
      <c r="ADH35" s="96"/>
      <c r="ADI35" s="96"/>
      <c r="ADJ35" s="96"/>
      <c r="ADK35" s="96"/>
      <c r="ADL35" s="96"/>
      <c r="ADM35" s="96"/>
      <c r="ADN35" s="96"/>
      <c r="ADO35" s="96"/>
      <c r="ADP35" s="96"/>
      <c r="ADQ35" s="96"/>
      <c r="ADR35" s="96"/>
      <c r="ADS35" s="96"/>
      <c r="ADT35" s="96"/>
      <c r="ADU35" s="96"/>
      <c r="ADV35" s="96"/>
      <c r="ADW35" s="96"/>
      <c r="ADX35" s="96"/>
      <c r="ADY35" s="96"/>
      <c r="ADZ35" s="96"/>
      <c r="AEA35" s="96"/>
      <c r="AEB35" s="96"/>
      <c r="AEC35" s="96"/>
      <c r="AED35" s="96"/>
      <c r="AEE35" s="96"/>
      <c r="AEF35" s="96"/>
      <c r="AEG35" s="96"/>
      <c r="AEH35" s="96"/>
      <c r="AEI35" s="96"/>
      <c r="AEJ35" s="96"/>
      <c r="AEK35" s="96"/>
      <c r="AEL35" s="96"/>
      <c r="AEM35" s="96"/>
      <c r="AEN35" s="96"/>
      <c r="AEO35" s="96"/>
      <c r="AEP35" s="96"/>
      <c r="AEQ35" s="96"/>
      <c r="AER35" s="96"/>
      <c r="AES35" s="96"/>
      <c r="AET35" s="96"/>
      <c r="AEU35" s="96"/>
      <c r="AEV35" s="96"/>
      <c r="AEW35" s="96"/>
      <c r="AEX35" s="96"/>
      <c r="AEY35" s="96"/>
      <c r="AEZ35" s="96"/>
      <c r="AFA35" s="96"/>
      <c r="AFB35" s="96"/>
      <c r="AFC35" s="96"/>
      <c r="AFD35" s="96"/>
      <c r="AFE35" s="96"/>
      <c r="AFF35" s="96"/>
      <c r="AFG35" s="96"/>
      <c r="AFH35" s="96"/>
      <c r="AFI35" s="96"/>
      <c r="AFJ35" s="96"/>
      <c r="AFK35" s="96"/>
      <c r="AFL35" s="96"/>
      <c r="AFM35" s="96"/>
      <c r="AFN35" s="96"/>
      <c r="AFO35" s="96"/>
      <c r="AFP35" s="96"/>
      <c r="AFQ35" s="96"/>
      <c r="AFR35" s="96"/>
      <c r="AFS35" s="96"/>
      <c r="AFT35" s="96"/>
      <c r="AFU35" s="96"/>
      <c r="AFV35" s="96"/>
      <c r="AFW35" s="96"/>
      <c r="AFX35" s="96"/>
      <c r="AFY35" s="96"/>
      <c r="AFZ35" s="96"/>
      <c r="AGA35" s="96"/>
      <c r="AGB35" s="96"/>
      <c r="AGC35" s="96"/>
      <c r="AGD35" s="96"/>
      <c r="AGE35" s="96"/>
      <c r="AGF35" s="96"/>
      <c r="AGG35" s="96"/>
      <c r="AGH35" s="96"/>
      <c r="AGI35" s="96"/>
      <c r="AGJ35" s="96"/>
      <c r="AGK35" s="96"/>
      <c r="AGL35" s="96"/>
      <c r="AGM35" s="96"/>
      <c r="AGN35" s="96"/>
      <c r="AGO35" s="96"/>
      <c r="AGP35" s="96"/>
      <c r="AGQ35" s="96"/>
      <c r="AGR35" s="96"/>
      <c r="AGS35" s="96"/>
      <c r="AGT35" s="96"/>
      <c r="AGU35" s="96"/>
      <c r="AGV35" s="96"/>
      <c r="AGW35" s="96"/>
      <c r="AGX35" s="96"/>
      <c r="AGY35" s="96"/>
      <c r="AGZ35" s="96"/>
      <c r="AHA35" s="96"/>
      <c r="AHB35" s="96"/>
      <c r="AHC35" s="96"/>
      <c r="AHD35" s="96"/>
      <c r="AHE35" s="96"/>
      <c r="AHF35" s="96"/>
      <c r="AHG35" s="96"/>
      <c r="AHH35" s="96"/>
      <c r="AHI35" s="96"/>
      <c r="AHJ35" s="96"/>
      <c r="AHK35" s="96"/>
      <c r="AHL35" s="96"/>
      <c r="AHM35" s="96"/>
      <c r="AHN35" s="96"/>
      <c r="AHO35" s="96"/>
      <c r="AHP35" s="96"/>
      <c r="AHQ35" s="96"/>
      <c r="AHR35" s="96"/>
      <c r="AHS35" s="96"/>
      <c r="AHT35" s="96"/>
      <c r="AHU35" s="96"/>
      <c r="AHV35" s="96"/>
      <c r="AHW35" s="96"/>
      <c r="AHX35" s="96"/>
      <c r="AHY35" s="96"/>
      <c r="AHZ35" s="96"/>
      <c r="AIA35" s="96"/>
      <c r="AIB35" s="96"/>
      <c r="AIC35" s="96"/>
      <c r="AID35" s="96"/>
      <c r="AIE35" s="96"/>
      <c r="AIF35" s="96"/>
      <c r="AIG35" s="96"/>
      <c r="AIH35" s="96"/>
      <c r="AII35" s="96"/>
      <c r="AIJ35" s="96"/>
      <c r="AIK35" s="96"/>
      <c r="AIL35" s="96"/>
      <c r="AIM35" s="96"/>
      <c r="AIN35" s="96"/>
      <c r="AIO35" s="96"/>
      <c r="AIP35" s="96"/>
      <c r="AIQ35" s="96"/>
      <c r="AIR35" s="96"/>
      <c r="AIS35" s="96"/>
      <c r="AIT35" s="96"/>
      <c r="AIU35" s="96"/>
      <c r="AIV35" s="96"/>
      <c r="AIW35" s="96"/>
      <c r="AIX35" s="96"/>
      <c r="AIY35" s="96"/>
      <c r="AIZ35" s="96"/>
      <c r="AJA35" s="96"/>
      <c r="AJB35" s="96"/>
      <c r="AJC35" s="96"/>
      <c r="AJD35" s="96"/>
      <c r="AJE35" s="96"/>
      <c r="AJF35" s="96"/>
      <c r="AJG35" s="96"/>
      <c r="AJH35" s="96"/>
      <c r="AJI35" s="96"/>
      <c r="AJJ35" s="96"/>
      <c r="AJK35" s="96"/>
      <c r="AJL35" s="96"/>
      <c r="AJM35" s="96"/>
      <c r="AJN35" s="96"/>
      <c r="AJO35" s="96"/>
      <c r="AJP35" s="96"/>
      <c r="AJQ35" s="96"/>
      <c r="AJR35" s="96"/>
      <c r="AJS35" s="96"/>
      <c r="AJT35" s="96"/>
      <c r="AJU35" s="96"/>
      <c r="AJV35" s="96"/>
      <c r="AJW35" s="96"/>
      <c r="AJX35" s="96"/>
      <c r="AJY35" s="96"/>
      <c r="AJZ35" s="96"/>
      <c r="AKA35" s="96"/>
      <c r="AKB35" s="96"/>
      <c r="AKC35" s="96"/>
      <c r="AKD35" s="96"/>
      <c r="AKE35" s="96"/>
      <c r="AKF35" s="96"/>
      <c r="AKG35" s="96"/>
      <c r="AKH35" s="96"/>
      <c r="AKI35" s="96"/>
      <c r="AKJ35" s="96"/>
      <c r="AKK35" s="96"/>
      <c r="AKL35" s="96"/>
      <c r="AKM35" s="96"/>
      <c r="AKN35" s="96"/>
      <c r="AKO35" s="96"/>
      <c r="AKP35" s="96"/>
      <c r="AKQ35" s="96"/>
      <c r="AKR35" s="96"/>
      <c r="AKS35" s="96"/>
      <c r="AKT35" s="96"/>
      <c r="AKU35" s="96"/>
      <c r="AKV35" s="96"/>
      <c r="AKW35" s="96"/>
      <c r="AKX35" s="96"/>
      <c r="AKY35" s="96"/>
      <c r="AKZ35" s="96"/>
      <c r="ALA35" s="96"/>
      <c r="ALB35" s="96"/>
      <c r="ALC35" s="96"/>
      <c r="ALD35" s="96"/>
      <c r="ALE35" s="96"/>
      <c r="ALF35" s="96"/>
      <c r="ALG35" s="96"/>
      <c r="ALH35" s="96"/>
      <c r="ALI35" s="96"/>
      <c r="ALJ35" s="96"/>
      <c r="ALK35" s="96"/>
      <c r="ALL35" s="96"/>
      <c r="ALM35" s="96"/>
      <c r="ALN35" s="96"/>
      <c r="ALO35" s="96"/>
      <c r="ALP35" s="96"/>
      <c r="ALQ35" s="96"/>
      <c r="ALR35" s="96"/>
      <c r="ALS35" s="96"/>
      <c r="ALT35" s="96"/>
      <c r="ALU35" s="96"/>
      <c r="ALV35" s="96"/>
      <c r="ALW35" s="96"/>
      <c r="ALX35" s="96"/>
      <c r="ALY35" s="96"/>
      <c r="ALZ35" s="96"/>
      <c r="AMA35" s="96"/>
      <c r="AMB35" s="96"/>
      <c r="AMC35" s="96"/>
      <c r="AMD35" s="96"/>
      <c r="AME35" s="96"/>
      <c r="AMF35" s="96"/>
      <c r="AMG35" s="96"/>
      <c r="AMH35" s="96"/>
      <c r="AMI35" s="96"/>
      <c r="AMJ35" s="96"/>
    </row>
    <row r="36" spans="1:1024" s="104" customFormat="1" hidden="1" outlineLevel="2">
      <c r="A36" s="98" t="s">
        <v>45</v>
      </c>
      <c r="B36" s="99">
        <v>70823.23</v>
      </c>
      <c r="C36" s="99">
        <v>41988.7</v>
      </c>
      <c r="D36" s="100"/>
      <c r="E36" s="105">
        <v>41988.7</v>
      </c>
      <c r="F36" s="99">
        <v>36856.589999999997</v>
      </c>
      <c r="G36" s="102"/>
      <c r="H36" s="105">
        <v>36856.589999999997</v>
      </c>
      <c r="I36" s="99">
        <v>75955.34</v>
      </c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3"/>
      <c r="BO36" s="103"/>
      <c r="BP36" s="103"/>
      <c r="BQ36" s="103"/>
      <c r="BR36" s="103"/>
      <c r="BS36" s="103"/>
      <c r="BT36" s="103"/>
      <c r="BU36" s="103"/>
      <c r="BV36" s="103"/>
      <c r="BW36" s="103"/>
      <c r="BX36" s="103"/>
      <c r="BY36" s="103"/>
      <c r="BZ36" s="103"/>
      <c r="CA36" s="103"/>
      <c r="CB36" s="103"/>
      <c r="CC36" s="103"/>
      <c r="CD36" s="103"/>
      <c r="CE36" s="103"/>
      <c r="CF36" s="103"/>
      <c r="CG36" s="103"/>
      <c r="CH36" s="103"/>
      <c r="CI36" s="103"/>
      <c r="CJ36" s="103"/>
      <c r="CK36" s="103"/>
      <c r="CL36" s="103"/>
      <c r="CM36" s="103"/>
      <c r="CN36" s="103"/>
      <c r="CO36" s="103"/>
      <c r="CP36" s="103"/>
      <c r="CQ36" s="103"/>
      <c r="CR36" s="103"/>
      <c r="CS36" s="103"/>
      <c r="CT36" s="103"/>
      <c r="CU36" s="103"/>
      <c r="CV36" s="103"/>
      <c r="CW36" s="103"/>
      <c r="CX36" s="103"/>
      <c r="CY36" s="103"/>
      <c r="CZ36" s="103"/>
      <c r="DA36" s="103"/>
      <c r="DB36" s="103"/>
      <c r="DC36" s="103"/>
      <c r="DD36" s="103"/>
      <c r="DE36" s="103"/>
      <c r="DF36" s="103"/>
      <c r="DG36" s="103"/>
      <c r="DH36" s="103"/>
      <c r="DI36" s="103"/>
      <c r="DJ36" s="103"/>
      <c r="DK36" s="103"/>
      <c r="DL36" s="103"/>
      <c r="DM36" s="103"/>
      <c r="DN36" s="103"/>
      <c r="DO36" s="103"/>
      <c r="DP36" s="103"/>
      <c r="DQ36" s="103"/>
      <c r="DR36" s="103"/>
      <c r="DS36" s="103"/>
      <c r="DT36" s="103"/>
      <c r="DU36" s="103"/>
      <c r="DV36" s="103"/>
      <c r="DW36" s="103"/>
      <c r="DX36" s="103"/>
      <c r="DY36" s="103"/>
      <c r="DZ36" s="103"/>
      <c r="EA36" s="103"/>
      <c r="EB36" s="103"/>
      <c r="EC36" s="103"/>
      <c r="ED36" s="103"/>
      <c r="EE36" s="103"/>
      <c r="EF36" s="103"/>
      <c r="EG36" s="103"/>
      <c r="EH36" s="103"/>
      <c r="EI36" s="103"/>
      <c r="EJ36" s="103"/>
      <c r="EK36" s="103"/>
      <c r="EL36" s="103"/>
      <c r="EM36" s="103"/>
      <c r="EN36" s="103"/>
      <c r="EO36" s="103"/>
      <c r="EP36" s="103"/>
      <c r="EQ36" s="103"/>
      <c r="ER36" s="103"/>
      <c r="ES36" s="103"/>
      <c r="ET36" s="103"/>
      <c r="EU36" s="103"/>
      <c r="EV36" s="103"/>
      <c r="EW36" s="103"/>
      <c r="EX36" s="103"/>
      <c r="EY36" s="103"/>
      <c r="EZ36" s="103"/>
      <c r="FA36" s="103"/>
      <c r="FB36" s="103"/>
      <c r="FC36" s="103"/>
      <c r="FD36" s="103"/>
      <c r="FE36" s="103"/>
      <c r="FF36" s="103"/>
      <c r="FG36" s="103"/>
      <c r="FH36" s="103"/>
      <c r="FI36" s="103"/>
      <c r="FJ36" s="103"/>
      <c r="FK36" s="103"/>
      <c r="FL36" s="103"/>
      <c r="FM36" s="103"/>
      <c r="FN36" s="103"/>
      <c r="FO36" s="103"/>
      <c r="FP36" s="103"/>
      <c r="FQ36" s="103"/>
      <c r="FR36" s="103"/>
      <c r="FS36" s="103"/>
      <c r="FT36" s="103"/>
      <c r="FU36" s="103"/>
      <c r="FV36" s="103"/>
      <c r="FW36" s="103"/>
      <c r="FX36" s="103"/>
      <c r="FY36" s="103"/>
      <c r="FZ36" s="103"/>
      <c r="GA36" s="103"/>
      <c r="GB36" s="103"/>
      <c r="GC36" s="103"/>
      <c r="GD36" s="103"/>
      <c r="GE36" s="103"/>
      <c r="GF36" s="103"/>
      <c r="GG36" s="103"/>
      <c r="GH36" s="103"/>
      <c r="GI36" s="103"/>
      <c r="GJ36" s="103"/>
      <c r="GK36" s="103"/>
      <c r="GL36" s="103"/>
      <c r="GM36" s="103"/>
      <c r="GN36" s="103"/>
      <c r="GO36" s="103"/>
      <c r="GP36" s="103"/>
      <c r="GQ36" s="103"/>
      <c r="GR36" s="103"/>
      <c r="GS36" s="103"/>
      <c r="GT36" s="103"/>
      <c r="GU36" s="103"/>
      <c r="GV36" s="103"/>
      <c r="GW36" s="103"/>
      <c r="GX36" s="103"/>
      <c r="GY36" s="103"/>
      <c r="GZ36" s="103"/>
      <c r="HA36" s="103"/>
      <c r="HB36" s="103"/>
      <c r="HC36" s="103"/>
      <c r="HD36" s="103"/>
      <c r="HE36" s="103"/>
      <c r="HF36" s="103"/>
      <c r="HG36" s="103"/>
      <c r="HH36" s="103"/>
      <c r="HI36" s="103"/>
      <c r="HJ36" s="103"/>
      <c r="HK36" s="103"/>
      <c r="HL36" s="103"/>
      <c r="HM36" s="103"/>
      <c r="HN36" s="103"/>
      <c r="HO36" s="103"/>
      <c r="HP36" s="103"/>
      <c r="HQ36" s="103"/>
      <c r="HR36" s="103"/>
      <c r="HS36" s="103"/>
      <c r="HT36" s="103"/>
      <c r="HU36" s="103"/>
      <c r="HV36" s="103"/>
      <c r="HW36" s="103"/>
      <c r="HX36" s="103"/>
      <c r="HY36" s="103"/>
      <c r="HZ36" s="103"/>
      <c r="IA36" s="103"/>
      <c r="IB36" s="103"/>
      <c r="IC36" s="103"/>
      <c r="ID36" s="103"/>
      <c r="IE36" s="103"/>
      <c r="IF36" s="103"/>
      <c r="IG36" s="103"/>
      <c r="IH36" s="103"/>
      <c r="II36" s="103"/>
      <c r="IJ36" s="103"/>
      <c r="IK36" s="103"/>
      <c r="IL36" s="103"/>
      <c r="IM36" s="103"/>
      <c r="IN36" s="103"/>
      <c r="IO36" s="103"/>
      <c r="IP36" s="103"/>
      <c r="IQ36" s="103"/>
      <c r="IR36" s="103"/>
      <c r="IS36" s="103"/>
      <c r="IT36" s="103"/>
      <c r="IU36" s="103"/>
      <c r="IV36" s="103"/>
      <c r="IW36" s="103"/>
      <c r="IX36" s="103"/>
      <c r="IY36" s="103"/>
      <c r="IZ36" s="103"/>
      <c r="JA36" s="103"/>
      <c r="JB36" s="103"/>
      <c r="JC36" s="103"/>
      <c r="JD36" s="103"/>
      <c r="JE36" s="103"/>
      <c r="JF36" s="103"/>
      <c r="JG36" s="103"/>
      <c r="JH36" s="103"/>
      <c r="JI36" s="103"/>
      <c r="JJ36" s="103"/>
      <c r="JK36" s="103"/>
      <c r="JL36" s="103"/>
      <c r="JM36" s="103"/>
      <c r="JN36" s="103"/>
      <c r="JO36" s="103"/>
      <c r="JP36" s="103"/>
      <c r="JQ36" s="103"/>
      <c r="JR36" s="103"/>
      <c r="JS36" s="103"/>
      <c r="JT36" s="103"/>
      <c r="JU36" s="103"/>
      <c r="JV36" s="103"/>
      <c r="JW36" s="103"/>
      <c r="JX36" s="103"/>
      <c r="JY36" s="103"/>
      <c r="JZ36" s="103"/>
      <c r="KA36" s="103"/>
      <c r="KB36" s="103"/>
      <c r="KC36" s="103"/>
      <c r="KD36" s="103"/>
      <c r="KE36" s="103"/>
      <c r="KF36" s="103"/>
      <c r="KG36" s="103"/>
      <c r="KH36" s="103"/>
      <c r="KI36" s="103"/>
      <c r="KJ36" s="103"/>
      <c r="KK36" s="103"/>
      <c r="KL36" s="103"/>
      <c r="KM36" s="103"/>
      <c r="KN36" s="103"/>
      <c r="KO36" s="103"/>
      <c r="KP36" s="103"/>
      <c r="KQ36" s="103"/>
      <c r="KR36" s="103"/>
      <c r="KS36" s="103"/>
      <c r="KT36" s="103"/>
      <c r="KU36" s="103"/>
      <c r="KV36" s="103"/>
      <c r="KW36" s="103"/>
      <c r="KX36" s="103"/>
      <c r="KY36" s="103"/>
      <c r="KZ36" s="103"/>
      <c r="LA36" s="103"/>
      <c r="LB36" s="103"/>
      <c r="LC36" s="103"/>
      <c r="LD36" s="103"/>
      <c r="LE36" s="103"/>
      <c r="LF36" s="103"/>
      <c r="LG36" s="103"/>
      <c r="LH36" s="103"/>
      <c r="LI36" s="103"/>
      <c r="LJ36" s="103"/>
      <c r="LK36" s="103"/>
      <c r="LL36" s="103"/>
      <c r="LM36" s="103"/>
      <c r="LN36" s="103"/>
      <c r="LO36" s="103"/>
      <c r="LP36" s="103"/>
      <c r="LQ36" s="103"/>
      <c r="LR36" s="103"/>
      <c r="LS36" s="103"/>
      <c r="LT36" s="103"/>
      <c r="LU36" s="103"/>
      <c r="LV36" s="103"/>
      <c r="LW36" s="103"/>
      <c r="LX36" s="103"/>
      <c r="LY36" s="103"/>
      <c r="LZ36" s="103"/>
      <c r="MA36" s="103"/>
      <c r="MB36" s="103"/>
      <c r="MC36" s="103"/>
      <c r="MD36" s="103"/>
      <c r="ME36" s="103"/>
      <c r="MF36" s="103"/>
      <c r="MG36" s="103"/>
      <c r="MH36" s="103"/>
      <c r="MI36" s="103"/>
      <c r="MJ36" s="103"/>
      <c r="MK36" s="103"/>
      <c r="ML36" s="103"/>
      <c r="MM36" s="103"/>
      <c r="MN36" s="103"/>
      <c r="MO36" s="103"/>
      <c r="MP36" s="103"/>
      <c r="MQ36" s="103"/>
      <c r="MR36" s="103"/>
      <c r="MS36" s="103"/>
      <c r="MT36" s="103"/>
      <c r="MU36" s="103"/>
      <c r="MV36" s="103"/>
      <c r="MW36" s="103"/>
      <c r="MX36" s="103"/>
      <c r="MY36" s="103"/>
      <c r="MZ36" s="103"/>
      <c r="NA36" s="103"/>
      <c r="NB36" s="103"/>
      <c r="NC36" s="103"/>
      <c r="ND36" s="103"/>
      <c r="NE36" s="103"/>
      <c r="NF36" s="103"/>
      <c r="NG36" s="103"/>
      <c r="NH36" s="103"/>
      <c r="NI36" s="103"/>
      <c r="NJ36" s="103"/>
      <c r="NK36" s="103"/>
      <c r="NL36" s="103"/>
      <c r="NM36" s="103"/>
      <c r="NN36" s="103"/>
      <c r="NO36" s="103"/>
      <c r="NP36" s="103"/>
      <c r="NQ36" s="103"/>
      <c r="NR36" s="103"/>
      <c r="NS36" s="103"/>
      <c r="NT36" s="103"/>
      <c r="NU36" s="103"/>
      <c r="NV36" s="103"/>
      <c r="NW36" s="103"/>
      <c r="NX36" s="103"/>
      <c r="NY36" s="103"/>
      <c r="NZ36" s="103"/>
      <c r="OA36" s="103"/>
      <c r="OB36" s="103"/>
      <c r="OC36" s="103"/>
      <c r="OD36" s="103"/>
      <c r="OE36" s="103"/>
      <c r="OF36" s="103"/>
      <c r="OG36" s="103"/>
      <c r="OH36" s="103"/>
      <c r="OI36" s="103"/>
      <c r="OJ36" s="103"/>
      <c r="OK36" s="103"/>
      <c r="OL36" s="103"/>
      <c r="OM36" s="103"/>
      <c r="ON36" s="103"/>
      <c r="OO36" s="103"/>
      <c r="OP36" s="103"/>
      <c r="OQ36" s="103"/>
      <c r="OR36" s="103"/>
      <c r="OS36" s="103"/>
      <c r="OT36" s="103"/>
      <c r="OU36" s="103"/>
      <c r="OV36" s="103"/>
      <c r="OW36" s="103"/>
      <c r="OX36" s="103"/>
      <c r="OY36" s="103"/>
      <c r="OZ36" s="103"/>
      <c r="PA36" s="103"/>
      <c r="PB36" s="103"/>
      <c r="PC36" s="103"/>
      <c r="PD36" s="103"/>
      <c r="PE36" s="103"/>
      <c r="PF36" s="103"/>
      <c r="PG36" s="103"/>
      <c r="PH36" s="103"/>
      <c r="PI36" s="103"/>
      <c r="PJ36" s="103"/>
      <c r="PK36" s="103"/>
      <c r="PL36" s="103"/>
      <c r="PM36" s="103"/>
      <c r="PN36" s="103"/>
      <c r="PO36" s="103"/>
      <c r="PP36" s="103"/>
      <c r="PQ36" s="103"/>
      <c r="PR36" s="103"/>
      <c r="PS36" s="103"/>
      <c r="PT36" s="103"/>
      <c r="PU36" s="103"/>
      <c r="PV36" s="103"/>
      <c r="PW36" s="103"/>
      <c r="PX36" s="103"/>
      <c r="PY36" s="103"/>
      <c r="PZ36" s="103"/>
      <c r="QA36" s="103"/>
      <c r="QB36" s="103"/>
      <c r="QC36" s="103"/>
      <c r="QD36" s="103"/>
      <c r="QE36" s="103"/>
      <c r="QF36" s="103"/>
      <c r="QG36" s="103"/>
      <c r="QH36" s="103"/>
      <c r="QI36" s="103"/>
      <c r="QJ36" s="103"/>
      <c r="QK36" s="103"/>
      <c r="QL36" s="103"/>
      <c r="QM36" s="103"/>
      <c r="QN36" s="103"/>
      <c r="QO36" s="103"/>
      <c r="QP36" s="103"/>
      <c r="QQ36" s="103"/>
      <c r="QR36" s="103"/>
      <c r="QS36" s="103"/>
      <c r="QT36" s="103"/>
      <c r="QU36" s="103"/>
      <c r="QV36" s="103"/>
      <c r="QW36" s="103"/>
      <c r="QX36" s="103"/>
      <c r="QY36" s="103"/>
      <c r="QZ36" s="103"/>
      <c r="RA36" s="103"/>
      <c r="RB36" s="103"/>
      <c r="RC36" s="103"/>
      <c r="RD36" s="103"/>
      <c r="RE36" s="103"/>
      <c r="RF36" s="103"/>
      <c r="RG36" s="103"/>
      <c r="RH36" s="103"/>
      <c r="RI36" s="103"/>
      <c r="RJ36" s="103"/>
      <c r="RK36" s="103"/>
      <c r="RL36" s="103"/>
      <c r="RM36" s="103"/>
      <c r="RN36" s="103"/>
      <c r="RO36" s="103"/>
      <c r="RP36" s="103"/>
      <c r="RQ36" s="103"/>
      <c r="RR36" s="103"/>
      <c r="RS36" s="103"/>
      <c r="RT36" s="103"/>
      <c r="RU36" s="103"/>
      <c r="RV36" s="103"/>
      <c r="RW36" s="103"/>
      <c r="RX36" s="103"/>
      <c r="RY36" s="103"/>
      <c r="RZ36" s="103"/>
      <c r="SA36" s="103"/>
      <c r="SB36" s="103"/>
      <c r="SC36" s="103"/>
      <c r="SD36" s="103"/>
      <c r="SE36" s="103"/>
      <c r="SF36" s="103"/>
      <c r="SG36" s="103"/>
      <c r="SH36" s="103"/>
      <c r="SI36" s="103"/>
      <c r="SJ36" s="103"/>
      <c r="SK36" s="103"/>
      <c r="SL36" s="103"/>
      <c r="SM36" s="103"/>
      <c r="SN36" s="103"/>
      <c r="SO36" s="103"/>
      <c r="SP36" s="103"/>
      <c r="SQ36" s="103"/>
      <c r="SR36" s="103"/>
      <c r="SS36" s="103"/>
      <c r="ST36" s="103"/>
      <c r="SU36" s="103"/>
      <c r="SV36" s="103"/>
      <c r="SW36" s="103"/>
      <c r="SX36" s="103"/>
      <c r="SY36" s="103"/>
      <c r="SZ36" s="103"/>
      <c r="TA36" s="103"/>
      <c r="TB36" s="103"/>
      <c r="TC36" s="103"/>
      <c r="TD36" s="103"/>
      <c r="TE36" s="103"/>
      <c r="TF36" s="103"/>
      <c r="TG36" s="103"/>
      <c r="TH36" s="103"/>
      <c r="TI36" s="103"/>
      <c r="TJ36" s="103"/>
      <c r="TK36" s="103"/>
      <c r="TL36" s="103"/>
      <c r="TM36" s="103"/>
      <c r="TN36" s="103"/>
      <c r="TO36" s="103"/>
      <c r="TP36" s="103"/>
      <c r="TQ36" s="103"/>
      <c r="TR36" s="103"/>
      <c r="TS36" s="103"/>
      <c r="TT36" s="103"/>
      <c r="TU36" s="103"/>
      <c r="TV36" s="103"/>
      <c r="TW36" s="103"/>
      <c r="TX36" s="103"/>
      <c r="TY36" s="103"/>
      <c r="TZ36" s="103"/>
      <c r="UA36" s="103"/>
      <c r="UB36" s="103"/>
      <c r="UC36" s="103"/>
      <c r="UD36" s="103"/>
      <c r="UE36" s="103"/>
      <c r="UF36" s="103"/>
      <c r="UG36" s="103"/>
      <c r="UH36" s="103"/>
      <c r="UI36" s="103"/>
      <c r="UJ36" s="103"/>
      <c r="UK36" s="103"/>
      <c r="UL36" s="103"/>
      <c r="UM36" s="103"/>
      <c r="UN36" s="103"/>
      <c r="UO36" s="103"/>
      <c r="UP36" s="103"/>
      <c r="UQ36" s="103"/>
      <c r="UR36" s="103"/>
      <c r="US36" s="103"/>
      <c r="UT36" s="103"/>
      <c r="UU36" s="103"/>
      <c r="UV36" s="103"/>
      <c r="UW36" s="103"/>
      <c r="UX36" s="103"/>
      <c r="UY36" s="103"/>
      <c r="UZ36" s="103"/>
      <c r="VA36" s="103"/>
      <c r="VB36" s="103"/>
      <c r="VC36" s="103"/>
      <c r="VD36" s="103"/>
      <c r="VE36" s="103"/>
      <c r="VF36" s="103"/>
      <c r="VG36" s="103"/>
      <c r="VH36" s="103"/>
      <c r="VI36" s="103"/>
      <c r="VJ36" s="103"/>
      <c r="VK36" s="103"/>
      <c r="VL36" s="103"/>
      <c r="VM36" s="103"/>
      <c r="VN36" s="103"/>
      <c r="VO36" s="103"/>
      <c r="VP36" s="103"/>
      <c r="VQ36" s="103"/>
      <c r="VR36" s="103"/>
      <c r="VS36" s="103"/>
      <c r="VT36" s="103"/>
      <c r="VU36" s="103"/>
      <c r="VV36" s="103"/>
      <c r="VW36" s="103"/>
      <c r="VX36" s="103"/>
      <c r="VY36" s="103"/>
      <c r="VZ36" s="103"/>
      <c r="WA36" s="103"/>
      <c r="WB36" s="103"/>
      <c r="WC36" s="103"/>
      <c r="WD36" s="103"/>
      <c r="WE36" s="103"/>
      <c r="WF36" s="103"/>
      <c r="WG36" s="103"/>
      <c r="WH36" s="103"/>
      <c r="WI36" s="103"/>
      <c r="WJ36" s="103"/>
      <c r="WK36" s="103"/>
      <c r="WL36" s="103"/>
      <c r="WM36" s="103"/>
      <c r="WN36" s="103"/>
      <c r="WO36" s="103"/>
      <c r="WP36" s="103"/>
      <c r="WQ36" s="103"/>
      <c r="WR36" s="103"/>
      <c r="WS36" s="103"/>
      <c r="WT36" s="103"/>
      <c r="WU36" s="103"/>
      <c r="WV36" s="103"/>
      <c r="WW36" s="103"/>
      <c r="WX36" s="103"/>
      <c r="WY36" s="103"/>
      <c r="WZ36" s="103"/>
      <c r="XA36" s="103"/>
      <c r="XB36" s="103"/>
      <c r="XC36" s="103"/>
      <c r="XD36" s="103"/>
      <c r="XE36" s="103"/>
      <c r="XF36" s="103"/>
      <c r="XG36" s="103"/>
      <c r="XH36" s="103"/>
      <c r="XI36" s="103"/>
      <c r="XJ36" s="103"/>
      <c r="XK36" s="103"/>
      <c r="XL36" s="103"/>
      <c r="XM36" s="103"/>
      <c r="XN36" s="103"/>
      <c r="XO36" s="103"/>
      <c r="XP36" s="103"/>
      <c r="XQ36" s="103"/>
      <c r="XR36" s="103"/>
      <c r="XS36" s="103"/>
      <c r="XT36" s="103"/>
      <c r="XU36" s="103"/>
      <c r="XV36" s="103"/>
      <c r="XW36" s="103"/>
      <c r="XX36" s="103"/>
      <c r="XY36" s="103"/>
      <c r="XZ36" s="103"/>
      <c r="YA36" s="103"/>
      <c r="YB36" s="103"/>
      <c r="YC36" s="103"/>
      <c r="YD36" s="103"/>
      <c r="YE36" s="103"/>
      <c r="YF36" s="103"/>
      <c r="YG36" s="103"/>
      <c r="YH36" s="103"/>
      <c r="YI36" s="103"/>
      <c r="YJ36" s="103"/>
      <c r="YK36" s="103"/>
      <c r="YL36" s="103"/>
      <c r="YM36" s="103"/>
      <c r="YN36" s="103"/>
      <c r="YO36" s="103"/>
      <c r="YP36" s="103"/>
      <c r="YQ36" s="103"/>
      <c r="YR36" s="103"/>
      <c r="YS36" s="103"/>
      <c r="YT36" s="103"/>
      <c r="YU36" s="103"/>
      <c r="YV36" s="103"/>
      <c r="YW36" s="103"/>
      <c r="YX36" s="103"/>
      <c r="YY36" s="103"/>
      <c r="YZ36" s="103"/>
      <c r="ZA36" s="103"/>
      <c r="ZB36" s="103"/>
      <c r="ZC36" s="103"/>
      <c r="ZD36" s="103"/>
      <c r="ZE36" s="103"/>
      <c r="ZF36" s="103"/>
      <c r="ZG36" s="103"/>
      <c r="ZH36" s="103"/>
      <c r="ZI36" s="103"/>
      <c r="ZJ36" s="103"/>
      <c r="ZK36" s="103"/>
      <c r="ZL36" s="103"/>
      <c r="ZM36" s="103"/>
      <c r="ZN36" s="103"/>
      <c r="ZO36" s="103"/>
      <c r="ZP36" s="103"/>
      <c r="ZQ36" s="103"/>
      <c r="ZR36" s="103"/>
      <c r="ZS36" s="103"/>
      <c r="ZT36" s="103"/>
      <c r="ZU36" s="103"/>
      <c r="ZV36" s="103"/>
      <c r="ZW36" s="103"/>
      <c r="ZX36" s="103"/>
      <c r="ZY36" s="103"/>
      <c r="ZZ36" s="103"/>
      <c r="AAA36" s="103"/>
      <c r="AAB36" s="103"/>
      <c r="AAC36" s="103"/>
      <c r="AAD36" s="103"/>
      <c r="AAE36" s="103"/>
      <c r="AAF36" s="103"/>
      <c r="AAG36" s="103"/>
      <c r="AAH36" s="103"/>
      <c r="AAI36" s="103"/>
      <c r="AAJ36" s="103"/>
      <c r="AAK36" s="103"/>
      <c r="AAL36" s="103"/>
      <c r="AAM36" s="103"/>
      <c r="AAN36" s="103"/>
      <c r="AAO36" s="103"/>
      <c r="AAP36" s="103"/>
      <c r="AAQ36" s="103"/>
      <c r="AAR36" s="103"/>
      <c r="AAS36" s="103"/>
      <c r="AAT36" s="103"/>
      <c r="AAU36" s="103"/>
      <c r="AAV36" s="103"/>
      <c r="AAW36" s="103"/>
      <c r="AAX36" s="103"/>
      <c r="AAY36" s="103"/>
      <c r="AAZ36" s="103"/>
      <c r="ABA36" s="103"/>
      <c r="ABB36" s="103"/>
      <c r="ABC36" s="103"/>
      <c r="ABD36" s="103"/>
      <c r="ABE36" s="103"/>
      <c r="ABF36" s="103"/>
      <c r="ABG36" s="103"/>
      <c r="ABH36" s="103"/>
      <c r="ABI36" s="103"/>
      <c r="ABJ36" s="103"/>
      <c r="ABK36" s="103"/>
      <c r="ABL36" s="103"/>
      <c r="ABM36" s="103"/>
      <c r="ABN36" s="103"/>
      <c r="ABO36" s="103"/>
      <c r="ABP36" s="103"/>
      <c r="ABQ36" s="103"/>
      <c r="ABR36" s="103"/>
      <c r="ABS36" s="103"/>
      <c r="ABT36" s="103"/>
      <c r="ABU36" s="103"/>
      <c r="ABV36" s="103"/>
      <c r="ABW36" s="103"/>
      <c r="ABX36" s="103"/>
      <c r="ABY36" s="103"/>
      <c r="ABZ36" s="103"/>
      <c r="ACA36" s="103"/>
      <c r="ACB36" s="103"/>
      <c r="ACC36" s="103"/>
      <c r="ACD36" s="103"/>
      <c r="ACE36" s="103"/>
      <c r="ACF36" s="103"/>
      <c r="ACG36" s="103"/>
      <c r="ACH36" s="103"/>
      <c r="ACI36" s="103"/>
      <c r="ACJ36" s="103"/>
      <c r="ACK36" s="103"/>
      <c r="ACL36" s="103"/>
      <c r="ACM36" s="103"/>
      <c r="ACN36" s="103"/>
      <c r="ACO36" s="103"/>
      <c r="ACP36" s="103"/>
      <c r="ACQ36" s="103"/>
      <c r="ACR36" s="103"/>
      <c r="ACS36" s="103"/>
      <c r="ACT36" s="103"/>
      <c r="ACU36" s="103"/>
      <c r="ACV36" s="103"/>
      <c r="ACW36" s="103"/>
      <c r="ACX36" s="103"/>
      <c r="ACY36" s="103"/>
      <c r="ACZ36" s="103"/>
      <c r="ADA36" s="103"/>
      <c r="ADB36" s="103"/>
      <c r="ADC36" s="103"/>
      <c r="ADD36" s="103"/>
      <c r="ADE36" s="103"/>
      <c r="ADF36" s="103"/>
      <c r="ADG36" s="103"/>
      <c r="ADH36" s="103"/>
      <c r="ADI36" s="103"/>
      <c r="ADJ36" s="103"/>
      <c r="ADK36" s="103"/>
      <c r="ADL36" s="103"/>
      <c r="ADM36" s="103"/>
      <c r="ADN36" s="103"/>
      <c r="ADO36" s="103"/>
      <c r="ADP36" s="103"/>
      <c r="ADQ36" s="103"/>
      <c r="ADR36" s="103"/>
      <c r="ADS36" s="103"/>
      <c r="ADT36" s="103"/>
      <c r="ADU36" s="103"/>
      <c r="ADV36" s="103"/>
      <c r="ADW36" s="103"/>
      <c r="ADX36" s="103"/>
      <c r="ADY36" s="103"/>
      <c r="ADZ36" s="103"/>
      <c r="AEA36" s="103"/>
      <c r="AEB36" s="103"/>
      <c r="AEC36" s="103"/>
      <c r="AED36" s="103"/>
      <c r="AEE36" s="103"/>
      <c r="AEF36" s="103"/>
      <c r="AEG36" s="103"/>
      <c r="AEH36" s="103"/>
      <c r="AEI36" s="103"/>
      <c r="AEJ36" s="103"/>
      <c r="AEK36" s="103"/>
      <c r="AEL36" s="103"/>
      <c r="AEM36" s="103"/>
      <c r="AEN36" s="103"/>
      <c r="AEO36" s="103"/>
      <c r="AEP36" s="103"/>
      <c r="AEQ36" s="103"/>
      <c r="AER36" s="103"/>
      <c r="AES36" s="103"/>
      <c r="AET36" s="103"/>
      <c r="AEU36" s="103"/>
      <c r="AEV36" s="103"/>
      <c r="AEW36" s="103"/>
      <c r="AEX36" s="103"/>
      <c r="AEY36" s="103"/>
      <c r="AEZ36" s="103"/>
      <c r="AFA36" s="103"/>
      <c r="AFB36" s="103"/>
      <c r="AFC36" s="103"/>
      <c r="AFD36" s="103"/>
      <c r="AFE36" s="103"/>
      <c r="AFF36" s="103"/>
      <c r="AFG36" s="103"/>
      <c r="AFH36" s="103"/>
      <c r="AFI36" s="103"/>
      <c r="AFJ36" s="103"/>
      <c r="AFK36" s="103"/>
      <c r="AFL36" s="103"/>
      <c r="AFM36" s="103"/>
      <c r="AFN36" s="103"/>
      <c r="AFO36" s="103"/>
      <c r="AFP36" s="103"/>
      <c r="AFQ36" s="103"/>
      <c r="AFR36" s="103"/>
      <c r="AFS36" s="103"/>
      <c r="AFT36" s="103"/>
      <c r="AFU36" s="103"/>
      <c r="AFV36" s="103"/>
      <c r="AFW36" s="103"/>
      <c r="AFX36" s="103"/>
      <c r="AFY36" s="103"/>
      <c r="AFZ36" s="103"/>
      <c r="AGA36" s="103"/>
      <c r="AGB36" s="103"/>
      <c r="AGC36" s="103"/>
      <c r="AGD36" s="103"/>
      <c r="AGE36" s="103"/>
      <c r="AGF36" s="103"/>
      <c r="AGG36" s="103"/>
      <c r="AGH36" s="103"/>
      <c r="AGI36" s="103"/>
      <c r="AGJ36" s="103"/>
      <c r="AGK36" s="103"/>
      <c r="AGL36" s="103"/>
      <c r="AGM36" s="103"/>
      <c r="AGN36" s="103"/>
      <c r="AGO36" s="103"/>
      <c r="AGP36" s="103"/>
      <c r="AGQ36" s="103"/>
      <c r="AGR36" s="103"/>
      <c r="AGS36" s="103"/>
      <c r="AGT36" s="103"/>
      <c r="AGU36" s="103"/>
      <c r="AGV36" s="103"/>
      <c r="AGW36" s="103"/>
      <c r="AGX36" s="103"/>
      <c r="AGY36" s="103"/>
      <c r="AGZ36" s="103"/>
      <c r="AHA36" s="103"/>
      <c r="AHB36" s="103"/>
      <c r="AHC36" s="103"/>
      <c r="AHD36" s="103"/>
      <c r="AHE36" s="103"/>
      <c r="AHF36" s="103"/>
      <c r="AHG36" s="103"/>
      <c r="AHH36" s="103"/>
      <c r="AHI36" s="103"/>
      <c r="AHJ36" s="103"/>
      <c r="AHK36" s="103"/>
      <c r="AHL36" s="103"/>
      <c r="AHM36" s="103"/>
      <c r="AHN36" s="103"/>
      <c r="AHO36" s="103"/>
      <c r="AHP36" s="103"/>
      <c r="AHQ36" s="103"/>
      <c r="AHR36" s="103"/>
      <c r="AHS36" s="103"/>
      <c r="AHT36" s="103"/>
      <c r="AHU36" s="103"/>
      <c r="AHV36" s="103"/>
      <c r="AHW36" s="103"/>
      <c r="AHX36" s="103"/>
      <c r="AHY36" s="103"/>
      <c r="AHZ36" s="103"/>
      <c r="AIA36" s="103"/>
      <c r="AIB36" s="103"/>
      <c r="AIC36" s="103"/>
      <c r="AID36" s="103"/>
      <c r="AIE36" s="103"/>
      <c r="AIF36" s="103"/>
      <c r="AIG36" s="103"/>
      <c r="AIH36" s="103"/>
      <c r="AII36" s="103"/>
      <c r="AIJ36" s="103"/>
      <c r="AIK36" s="103"/>
      <c r="AIL36" s="103"/>
      <c r="AIM36" s="103"/>
      <c r="AIN36" s="103"/>
      <c r="AIO36" s="103"/>
      <c r="AIP36" s="103"/>
      <c r="AIQ36" s="103"/>
      <c r="AIR36" s="103"/>
      <c r="AIS36" s="103"/>
      <c r="AIT36" s="103"/>
      <c r="AIU36" s="103"/>
      <c r="AIV36" s="103"/>
      <c r="AIW36" s="103"/>
      <c r="AIX36" s="103"/>
      <c r="AIY36" s="103"/>
      <c r="AIZ36" s="103"/>
      <c r="AJA36" s="103"/>
      <c r="AJB36" s="103"/>
      <c r="AJC36" s="103"/>
      <c r="AJD36" s="103"/>
      <c r="AJE36" s="103"/>
      <c r="AJF36" s="103"/>
      <c r="AJG36" s="103"/>
      <c r="AJH36" s="103"/>
      <c r="AJI36" s="103"/>
      <c r="AJJ36" s="103"/>
      <c r="AJK36" s="103"/>
      <c r="AJL36" s="103"/>
      <c r="AJM36" s="103"/>
      <c r="AJN36" s="103"/>
      <c r="AJO36" s="103"/>
      <c r="AJP36" s="103"/>
      <c r="AJQ36" s="103"/>
      <c r="AJR36" s="103"/>
      <c r="AJS36" s="103"/>
      <c r="AJT36" s="103"/>
      <c r="AJU36" s="103"/>
      <c r="AJV36" s="103"/>
      <c r="AJW36" s="103"/>
      <c r="AJX36" s="103"/>
      <c r="AJY36" s="103"/>
      <c r="AJZ36" s="103"/>
      <c r="AKA36" s="103"/>
      <c r="AKB36" s="103"/>
      <c r="AKC36" s="103"/>
      <c r="AKD36" s="103"/>
      <c r="AKE36" s="103"/>
      <c r="AKF36" s="103"/>
      <c r="AKG36" s="103"/>
      <c r="AKH36" s="103"/>
      <c r="AKI36" s="103"/>
      <c r="AKJ36" s="103"/>
      <c r="AKK36" s="103"/>
      <c r="AKL36" s="103"/>
      <c r="AKM36" s="103"/>
      <c r="AKN36" s="103"/>
      <c r="AKO36" s="103"/>
      <c r="AKP36" s="103"/>
      <c r="AKQ36" s="103"/>
      <c r="AKR36" s="103"/>
      <c r="AKS36" s="103"/>
      <c r="AKT36" s="103"/>
      <c r="AKU36" s="103"/>
      <c r="AKV36" s="103"/>
      <c r="AKW36" s="103"/>
      <c r="AKX36" s="103"/>
      <c r="AKY36" s="103"/>
      <c r="AKZ36" s="103"/>
      <c r="ALA36" s="103"/>
      <c r="ALB36" s="103"/>
      <c r="ALC36" s="103"/>
      <c r="ALD36" s="103"/>
      <c r="ALE36" s="103"/>
      <c r="ALF36" s="103"/>
      <c r="ALG36" s="103"/>
      <c r="ALH36" s="103"/>
      <c r="ALI36" s="103"/>
      <c r="ALJ36" s="103"/>
      <c r="ALK36" s="103"/>
      <c r="ALL36" s="103"/>
      <c r="ALM36" s="103"/>
      <c r="ALN36" s="103"/>
      <c r="ALO36" s="103"/>
      <c r="ALP36" s="103"/>
      <c r="ALQ36" s="103"/>
      <c r="ALR36" s="103"/>
      <c r="ALS36" s="103"/>
      <c r="ALT36" s="103"/>
      <c r="ALU36" s="103"/>
      <c r="ALV36" s="103"/>
      <c r="ALW36" s="103"/>
      <c r="ALX36" s="103"/>
      <c r="ALY36" s="103"/>
      <c r="ALZ36" s="103"/>
      <c r="AMA36" s="103"/>
      <c r="AMB36" s="103"/>
      <c r="AMC36" s="103"/>
      <c r="AMD36" s="103"/>
      <c r="AME36" s="103"/>
      <c r="AMF36" s="103"/>
      <c r="AMG36" s="103"/>
      <c r="AMH36" s="103"/>
      <c r="AMI36" s="103"/>
      <c r="AMJ36" s="103"/>
    </row>
    <row r="37" spans="1:1024" s="104" customFormat="1" hidden="1" outlineLevel="2">
      <c r="A37" s="98" t="s">
        <v>46</v>
      </c>
      <c r="B37" s="99">
        <v>15022.17</v>
      </c>
      <c r="C37" s="99">
        <v>10138</v>
      </c>
      <c r="D37" s="100"/>
      <c r="E37" s="105">
        <v>10138</v>
      </c>
      <c r="F37" s="99">
        <v>9103.81</v>
      </c>
      <c r="G37" s="102"/>
      <c r="H37" s="105">
        <v>9103.81</v>
      </c>
      <c r="I37" s="99">
        <v>16056.36</v>
      </c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3"/>
      <c r="BO37" s="103"/>
      <c r="BP37" s="103"/>
      <c r="BQ37" s="103"/>
      <c r="BR37" s="103"/>
      <c r="BS37" s="103"/>
      <c r="BT37" s="103"/>
      <c r="BU37" s="103"/>
      <c r="BV37" s="103"/>
      <c r="BW37" s="103"/>
      <c r="BX37" s="103"/>
      <c r="BY37" s="103"/>
      <c r="BZ37" s="103"/>
      <c r="CA37" s="103"/>
      <c r="CB37" s="103"/>
      <c r="CC37" s="103"/>
      <c r="CD37" s="103"/>
      <c r="CE37" s="103"/>
      <c r="CF37" s="103"/>
      <c r="CG37" s="103"/>
      <c r="CH37" s="103"/>
      <c r="CI37" s="103"/>
      <c r="CJ37" s="103"/>
      <c r="CK37" s="103"/>
      <c r="CL37" s="103"/>
      <c r="CM37" s="103"/>
      <c r="CN37" s="103"/>
      <c r="CO37" s="103"/>
      <c r="CP37" s="103"/>
      <c r="CQ37" s="103"/>
      <c r="CR37" s="103"/>
      <c r="CS37" s="103"/>
      <c r="CT37" s="103"/>
      <c r="CU37" s="103"/>
      <c r="CV37" s="103"/>
      <c r="CW37" s="103"/>
      <c r="CX37" s="103"/>
      <c r="CY37" s="103"/>
      <c r="CZ37" s="103"/>
      <c r="DA37" s="103"/>
      <c r="DB37" s="103"/>
      <c r="DC37" s="103"/>
      <c r="DD37" s="103"/>
      <c r="DE37" s="103"/>
      <c r="DF37" s="103"/>
      <c r="DG37" s="103"/>
      <c r="DH37" s="103"/>
      <c r="DI37" s="103"/>
      <c r="DJ37" s="103"/>
      <c r="DK37" s="103"/>
      <c r="DL37" s="103"/>
      <c r="DM37" s="103"/>
      <c r="DN37" s="103"/>
      <c r="DO37" s="103"/>
      <c r="DP37" s="103"/>
      <c r="DQ37" s="103"/>
      <c r="DR37" s="103"/>
      <c r="DS37" s="103"/>
      <c r="DT37" s="103"/>
      <c r="DU37" s="103"/>
      <c r="DV37" s="103"/>
      <c r="DW37" s="103"/>
      <c r="DX37" s="103"/>
      <c r="DY37" s="103"/>
      <c r="DZ37" s="103"/>
      <c r="EA37" s="103"/>
      <c r="EB37" s="103"/>
      <c r="EC37" s="103"/>
      <c r="ED37" s="103"/>
      <c r="EE37" s="103"/>
      <c r="EF37" s="103"/>
      <c r="EG37" s="103"/>
      <c r="EH37" s="103"/>
      <c r="EI37" s="103"/>
      <c r="EJ37" s="103"/>
      <c r="EK37" s="103"/>
      <c r="EL37" s="103"/>
      <c r="EM37" s="103"/>
      <c r="EN37" s="103"/>
      <c r="EO37" s="103"/>
      <c r="EP37" s="103"/>
      <c r="EQ37" s="103"/>
      <c r="ER37" s="103"/>
      <c r="ES37" s="103"/>
      <c r="ET37" s="103"/>
      <c r="EU37" s="103"/>
      <c r="EV37" s="103"/>
      <c r="EW37" s="103"/>
      <c r="EX37" s="103"/>
      <c r="EY37" s="103"/>
      <c r="EZ37" s="103"/>
      <c r="FA37" s="103"/>
      <c r="FB37" s="103"/>
      <c r="FC37" s="103"/>
      <c r="FD37" s="103"/>
      <c r="FE37" s="103"/>
      <c r="FF37" s="103"/>
      <c r="FG37" s="103"/>
      <c r="FH37" s="103"/>
      <c r="FI37" s="103"/>
      <c r="FJ37" s="103"/>
      <c r="FK37" s="103"/>
      <c r="FL37" s="103"/>
      <c r="FM37" s="103"/>
      <c r="FN37" s="103"/>
      <c r="FO37" s="103"/>
      <c r="FP37" s="103"/>
      <c r="FQ37" s="103"/>
      <c r="FR37" s="103"/>
      <c r="FS37" s="103"/>
      <c r="FT37" s="103"/>
      <c r="FU37" s="103"/>
      <c r="FV37" s="103"/>
      <c r="FW37" s="103"/>
      <c r="FX37" s="103"/>
      <c r="FY37" s="103"/>
      <c r="FZ37" s="103"/>
      <c r="GA37" s="103"/>
      <c r="GB37" s="103"/>
      <c r="GC37" s="103"/>
      <c r="GD37" s="103"/>
      <c r="GE37" s="103"/>
      <c r="GF37" s="103"/>
      <c r="GG37" s="103"/>
      <c r="GH37" s="103"/>
      <c r="GI37" s="103"/>
      <c r="GJ37" s="103"/>
      <c r="GK37" s="103"/>
      <c r="GL37" s="103"/>
      <c r="GM37" s="103"/>
      <c r="GN37" s="103"/>
      <c r="GO37" s="103"/>
      <c r="GP37" s="103"/>
      <c r="GQ37" s="103"/>
      <c r="GR37" s="103"/>
      <c r="GS37" s="103"/>
      <c r="GT37" s="103"/>
      <c r="GU37" s="103"/>
      <c r="GV37" s="103"/>
      <c r="GW37" s="103"/>
      <c r="GX37" s="103"/>
      <c r="GY37" s="103"/>
      <c r="GZ37" s="103"/>
      <c r="HA37" s="103"/>
      <c r="HB37" s="103"/>
      <c r="HC37" s="103"/>
      <c r="HD37" s="103"/>
      <c r="HE37" s="103"/>
      <c r="HF37" s="103"/>
      <c r="HG37" s="103"/>
      <c r="HH37" s="103"/>
      <c r="HI37" s="103"/>
      <c r="HJ37" s="103"/>
      <c r="HK37" s="103"/>
      <c r="HL37" s="103"/>
      <c r="HM37" s="103"/>
      <c r="HN37" s="103"/>
      <c r="HO37" s="103"/>
      <c r="HP37" s="103"/>
      <c r="HQ37" s="103"/>
      <c r="HR37" s="103"/>
      <c r="HS37" s="103"/>
      <c r="HT37" s="103"/>
      <c r="HU37" s="103"/>
      <c r="HV37" s="103"/>
      <c r="HW37" s="103"/>
      <c r="HX37" s="103"/>
      <c r="HY37" s="103"/>
      <c r="HZ37" s="103"/>
      <c r="IA37" s="103"/>
      <c r="IB37" s="103"/>
      <c r="IC37" s="103"/>
      <c r="ID37" s="103"/>
      <c r="IE37" s="103"/>
      <c r="IF37" s="103"/>
      <c r="IG37" s="103"/>
      <c r="IH37" s="103"/>
      <c r="II37" s="103"/>
      <c r="IJ37" s="103"/>
      <c r="IK37" s="103"/>
      <c r="IL37" s="103"/>
      <c r="IM37" s="103"/>
      <c r="IN37" s="103"/>
      <c r="IO37" s="103"/>
      <c r="IP37" s="103"/>
      <c r="IQ37" s="103"/>
      <c r="IR37" s="103"/>
      <c r="IS37" s="103"/>
      <c r="IT37" s="103"/>
      <c r="IU37" s="103"/>
      <c r="IV37" s="103"/>
      <c r="IW37" s="103"/>
      <c r="IX37" s="103"/>
      <c r="IY37" s="103"/>
      <c r="IZ37" s="103"/>
      <c r="JA37" s="103"/>
      <c r="JB37" s="103"/>
      <c r="JC37" s="103"/>
      <c r="JD37" s="103"/>
      <c r="JE37" s="103"/>
      <c r="JF37" s="103"/>
      <c r="JG37" s="103"/>
      <c r="JH37" s="103"/>
      <c r="JI37" s="103"/>
      <c r="JJ37" s="103"/>
      <c r="JK37" s="103"/>
      <c r="JL37" s="103"/>
      <c r="JM37" s="103"/>
      <c r="JN37" s="103"/>
      <c r="JO37" s="103"/>
      <c r="JP37" s="103"/>
      <c r="JQ37" s="103"/>
      <c r="JR37" s="103"/>
      <c r="JS37" s="103"/>
      <c r="JT37" s="103"/>
      <c r="JU37" s="103"/>
      <c r="JV37" s="103"/>
      <c r="JW37" s="103"/>
      <c r="JX37" s="103"/>
      <c r="JY37" s="103"/>
      <c r="JZ37" s="103"/>
      <c r="KA37" s="103"/>
      <c r="KB37" s="103"/>
      <c r="KC37" s="103"/>
      <c r="KD37" s="103"/>
      <c r="KE37" s="103"/>
      <c r="KF37" s="103"/>
      <c r="KG37" s="103"/>
      <c r="KH37" s="103"/>
      <c r="KI37" s="103"/>
      <c r="KJ37" s="103"/>
      <c r="KK37" s="103"/>
      <c r="KL37" s="103"/>
      <c r="KM37" s="103"/>
      <c r="KN37" s="103"/>
      <c r="KO37" s="103"/>
      <c r="KP37" s="103"/>
      <c r="KQ37" s="103"/>
      <c r="KR37" s="103"/>
      <c r="KS37" s="103"/>
      <c r="KT37" s="103"/>
      <c r="KU37" s="103"/>
      <c r="KV37" s="103"/>
      <c r="KW37" s="103"/>
      <c r="KX37" s="103"/>
      <c r="KY37" s="103"/>
      <c r="KZ37" s="103"/>
      <c r="LA37" s="103"/>
      <c r="LB37" s="103"/>
      <c r="LC37" s="103"/>
      <c r="LD37" s="103"/>
      <c r="LE37" s="103"/>
      <c r="LF37" s="103"/>
      <c r="LG37" s="103"/>
      <c r="LH37" s="103"/>
      <c r="LI37" s="103"/>
      <c r="LJ37" s="103"/>
      <c r="LK37" s="103"/>
      <c r="LL37" s="103"/>
      <c r="LM37" s="103"/>
      <c r="LN37" s="103"/>
      <c r="LO37" s="103"/>
      <c r="LP37" s="103"/>
      <c r="LQ37" s="103"/>
      <c r="LR37" s="103"/>
      <c r="LS37" s="103"/>
      <c r="LT37" s="103"/>
      <c r="LU37" s="103"/>
      <c r="LV37" s="103"/>
      <c r="LW37" s="103"/>
      <c r="LX37" s="103"/>
      <c r="LY37" s="103"/>
      <c r="LZ37" s="103"/>
      <c r="MA37" s="103"/>
      <c r="MB37" s="103"/>
      <c r="MC37" s="103"/>
      <c r="MD37" s="103"/>
      <c r="ME37" s="103"/>
      <c r="MF37" s="103"/>
      <c r="MG37" s="103"/>
      <c r="MH37" s="103"/>
      <c r="MI37" s="103"/>
      <c r="MJ37" s="103"/>
      <c r="MK37" s="103"/>
      <c r="ML37" s="103"/>
      <c r="MM37" s="103"/>
      <c r="MN37" s="103"/>
      <c r="MO37" s="103"/>
      <c r="MP37" s="103"/>
      <c r="MQ37" s="103"/>
      <c r="MR37" s="103"/>
      <c r="MS37" s="103"/>
      <c r="MT37" s="103"/>
      <c r="MU37" s="103"/>
      <c r="MV37" s="103"/>
      <c r="MW37" s="103"/>
      <c r="MX37" s="103"/>
      <c r="MY37" s="103"/>
      <c r="MZ37" s="103"/>
      <c r="NA37" s="103"/>
      <c r="NB37" s="103"/>
      <c r="NC37" s="103"/>
      <c r="ND37" s="103"/>
      <c r="NE37" s="103"/>
      <c r="NF37" s="103"/>
      <c r="NG37" s="103"/>
      <c r="NH37" s="103"/>
      <c r="NI37" s="103"/>
      <c r="NJ37" s="103"/>
      <c r="NK37" s="103"/>
      <c r="NL37" s="103"/>
      <c r="NM37" s="103"/>
      <c r="NN37" s="103"/>
      <c r="NO37" s="103"/>
      <c r="NP37" s="103"/>
      <c r="NQ37" s="103"/>
      <c r="NR37" s="103"/>
      <c r="NS37" s="103"/>
      <c r="NT37" s="103"/>
      <c r="NU37" s="103"/>
      <c r="NV37" s="103"/>
      <c r="NW37" s="103"/>
      <c r="NX37" s="103"/>
      <c r="NY37" s="103"/>
      <c r="NZ37" s="103"/>
      <c r="OA37" s="103"/>
      <c r="OB37" s="103"/>
      <c r="OC37" s="103"/>
      <c r="OD37" s="103"/>
      <c r="OE37" s="103"/>
      <c r="OF37" s="103"/>
      <c r="OG37" s="103"/>
      <c r="OH37" s="103"/>
      <c r="OI37" s="103"/>
      <c r="OJ37" s="103"/>
      <c r="OK37" s="103"/>
      <c r="OL37" s="103"/>
      <c r="OM37" s="103"/>
      <c r="ON37" s="103"/>
      <c r="OO37" s="103"/>
      <c r="OP37" s="103"/>
      <c r="OQ37" s="103"/>
      <c r="OR37" s="103"/>
      <c r="OS37" s="103"/>
      <c r="OT37" s="103"/>
      <c r="OU37" s="103"/>
      <c r="OV37" s="103"/>
      <c r="OW37" s="103"/>
      <c r="OX37" s="103"/>
      <c r="OY37" s="103"/>
      <c r="OZ37" s="103"/>
      <c r="PA37" s="103"/>
      <c r="PB37" s="103"/>
      <c r="PC37" s="103"/>
      <c r="PD37" s="103"/>
      <c r="PE37" s="103"/>
      <c r="PF37" s="103"/>
      <c r="PG37" s="103"/>
      <c r="PH37" s="103"/>
      <c r="PI37" s="103"/>
      <c r="PJ37" s="103"/>
      <c r="PK37" s="103"/>
      <c r="PL37" s="103"/>
      <c r="PM37" s="103"/>
      <c r="PN37" s="103"/>
      <c r="PO37" s="103"/>
      <c r="PP37" s="103"/>
      <c r="PQ37" s="103"/>
      <c r="PR37" s="103"/>
      <c r="PS37" s="103"/>
      <c r="PT37" s="103"/>
      <c r="PU37" s="103"/>
      <c r="PV37" s="103"/>
      <c r="PW37" s="103"/>
      <c r="PX37" s="103"/>
      <c r="PY37" s="103"/>
      <c r="PZ37" s="103"/>
      <c r="QA37" s="103"/>
      <c r="QB37" s="103"/>
      <c r="QC37" s="103"/>
      <c r="QD37" s="103"/>
      <c r="QE37" s="103"/>
      <c r="QF37" s="103"/>
      <c r="QG37" s="103"/>
      <c r="QH37" s="103"/>
      <c r="QI37" s="103"/>
      <c r="QJ37" s="103"/>
      <c r="QK37" s="103"/>
      <c r="QL37" s="103"/>
      <c r="QM37" s="103"/>
      <c r="QN37" s="103"/>
      <c r="QO37" s="103"/>
      <c r="QP37" s="103"/>
      <c r="QQ37" s="103"/>
      <c r="QR37" s="103"/>
      <c r="QS37" s="103"/>
      <c r="QT37" s="103"/>
      <c r="QU37" s="103"/>
      <c r="QV37" s="103"/>
      <c r="QW37" s="103"/>
      <c r="QX37" s="103"/>
      <c r="QY37" s="103"/>
      <c r="QZ37" s="103"/>
      <c r="RA37" s="103"/>
      <c r="RB37" s="103"/>
      <c r="RC37" s="103"/>
      <c r="RD37" s="103"/>
      <c r="RE37" s="103"/>
      <c r="RF37" s="103"/>
      <c r="RG37" s="103"/>
      <c r="RH37" s="103"/>
      <c r="RI37" s="103"/>
      <c r="RJ37" s="103"/>
      <c r="RK37" s="103"/>
      <c r="RL37" s="103"/>
      <c r="RM37" s="103"/>
      <c r="RN37" s="103"/>
      <c r="RO37" s="103"/>
      <c r="RP37" s="103"/>
      <c r="RQ37" s="103"/>
      <c r="RR37" s="103"/>
      <c r="RS37" s="103"/>
      <c r="RT37" s="103"/>
      <c r="RU37" s="103"/>
      <c r="RV37" s="103"/>
      <c r="RW37" s="103"/>
      <c r="RX37" s="103"/>
      <c r="RY37" s="103"/>
      <c r="RZ37" s="103"/>
      <c r="SA37" s="103"/>
      <c r="SB37" s="103"/>
      <c r="SC37" s="103"/>
      <c r="SD37" s="103"/>
      <c r="SE37" s="103"/>
      <c r="SF37" s="103"/>
      <c r="SG37" s="103"/>
      <c r="SH37" s="103"/>
      <c r="SI37" s="103"/>
      <c r="SJ37" s="103"/>
      <c r="SK37" s="103"/>
      <c r="SL37" s="103"/>
      <c r="SM37" s="103"/>
      <c r="SN37" s="103"/>
      <c r="SO37" s="103"/>
      <c r="SP37" s="103"/>
      <c r="SQ37" s="103"/>
      <c r="SR37" s="103"/>
      <c r="SS37" s="103"/>
      <c r="ST37" s="103"/>
      <c r="SU37" s="103"/>
      <c r="SV37" s="103"/>
      <c r="SW37" s="103"/>
      <c r="SX37" s="103"/>
      <c r="SY37" s="103"/>
      <c r="SZ37" s="103"/>
      <c r="TA37" s="103"/>
      <c r="TB37" s="103"/>
      <c r="TC37" s="103"/>
      <c r="TD37" s="103"/>
      <c r="TE37" s="103"/>
      <c r="TF37" s="103"/>
      <c r="TG37" s="103"/>
      <c r="TH37" s="103"/>
      <c r="TI37" s="103"/>
      <c r="TJ37" s="103"/>
      <c r="TK37" s="103"/>
      <c r="TL37" s="103"/>
      <c r="TM37" s="103"/>
      <c r="TN37" s="103"/>
      <c r="TO37" s="103"/>
      <c r="TP37" s="103"/>
      <c r="TQ37" s="103"/>
      <c r="TR37" s="103"/>
      <c r="TS37" s="103"/>
      <c r="TT37" s="103"/>
      <c r="TU37" s="103"/>
      <c r="TV37" s="103"/>
      <c r="TW37" s="103"/>
      <c r="TX37" s="103"/>
      <c r="TY37" s="103"/>
      <c r="TZ37" s="103"/>
      <c r="UA37" s="103"/>
      <c r="UB37" s="103"/>
      <c r="UC37" s="103"/>
      <c r="UD37" s="103"/>
      <c r="UE37" s="103"/>
      <c r="UF37" s="103"/>
      <c r="UG37" s="103"/>
      <c r="UH37" s="103"/>
      <c r="UI37" s="103"/>
      <c r="UJ37" s="103"/>
      <c r="UK37" s="103"/>
      <c r="UL37" s="103"/>
      <c r="UM37" s="103"/>
      <c r="UN37" s="103"/>
      <c r="UO37" s="103"/>
      <c r="UP37" s="103"/>
      <c r="UQ37" s="103"/>
      <c r="UR37" s="103"/>
      <c r="US37" s="103"/>
      <c r="UT37" s="103"/>
      <c r="UU37" s="103"/>
      <c r="UV37" s="103"/>
      <c r="UW37" s="103"/>
      <c r="UX37" s="103"/>
      <c r="UY37" s="103"/>
      <c r="UZ37" s="103"/>
      <c r="VA37" s="103"/>
      <c r="VB37" s="103"/>
      <c r="VC37" s="103"/>
      <c r="VD37" s="103"/>
      <c r="VE37" s="103"/>
      <c r="VF37" s="103"/>
      <c r="VG37" s="103"/>
      <c r="VH37" s="103"/>
      <c r="VI37" s="103"/>
      <c r="VJ37" s="103"/>
      <c r="VK37" s="103"/>
      <c r="VL37" s="103"/>
      <c r="VM37" s="103"/>
      <c r="VN37" s="103"/>
      <c r="VO37" s="103"/>
      <c r="VP37" s="103"/>
      <c r="VQ37" s="103"/>
      <c r="VR37" s="103"/>
      <c r="VS37" s="103"/>
      <c r="VT37" s="103"/>
      <c r="VU37" s="103"/>
      <c r="VV37" s="103"/>
      <c r="VW37" s="103"/>
      <c r="VX37" s="103"/>
      <c r="VY37" s="103"/>
      <c r="VZ37" s="103"/>
      <c r="WA37" s="103"/>
      <c r="WB37" s="103"/>
      <c r="WC37" s="103"/>
      <c r="WD37" s="103"/>
      <c r="WE37" s="103"/>
      <c r="WF37" s="103"/>
      <c r="WG37" s="103"/>
      <c r="WH37" s="103"/>
      <c r="WI37" s="103"/>
      <c r="WJ37" s="103"/>
      <c r="WK37" s="103"/>
      <c r="WL37" s="103"/>
      <c r="WM37" s="103"/>
      <c r="WN37" s="103"/>
      <c r="WO37" s="103"/>
      <c r="WP37" s="103"/>
      <c r="WQ37" s="103"/>
      <c r="WR37" s="103"/>
      <c r="WS37" s="103"/>
      <c r="WT37" s="103"/>
      <c r="WU37" s="103"/>
      <c r="WV37" s="103"/>
      <c r="WW37" s="103"/>
      <c r="WX37" s="103"/>
      <c r="WY37" s="103"/>
      <c r="WZ37" s="103"/>
      <c r="XA37" s="103"/>
      <c r="XB37" s="103"/>
      <c r="XC37" s="103"/>
      <c r="XD37" s="103"/>
      <c r="XE37" s="103"/>
      <c r="XF37" s="103"/>
      <c r="XG37" s="103"/>
      <c r="XH37" s="103"/>
      <c r="XI37" s="103"/>
      <c r="XJ37" s="103"/>
      <c r="XK37" s="103"/>
      <c r="XL37" s="103"/>
      <c r="XM37" s="103"/>
      <c r="XN37" s="103"/>
      <c r="XO37" s="103"/>
      <c r="XP37" s="103"/>
      <c r="XQ37" s="103"/>
      <c r="XR37" s="103"/>
      <c r="XS37" s="103"/>
      <c r="XT37" s="103"/>
      <c r="XU37" s="103"/>
      <c r="XV37" s="103"/>
      <c r="XW37" s="103"/>
      <c r="XX37" s="103"/>
      <c r="XY37" s="103"/>
      <c r="XZ37" s="103"/>
      <c r="YA37" s="103"/>
      <c r="YB37" s="103"/>
      <c r="YC37" s="103"/>
      <c r="YD37" s="103"/>
      <c r="YE37" s="103"/>
      <c r="YF37" s="103"/>
      <c r="YG37" s="103"/>
      <c r="YH37" s="103"/>
      <c r="YI37" s="103"/>
      <c r="YJ37" s="103"/>
      <c r="YK37" s="103"/>
      <c r="YL37" s="103"/>
      <c r="YM37" s="103"/>
      <c r="YN37" s="103"/>
      <c r="YO37" s="103"/>
      <c r="YP37" s="103"/>
      <c r="YQ37" s="103"/>
      <c r="YR37" s="103"/>
      <c r="YS37" s="103"/>
      <c r="YT37" s="103"/>
      <c r="YU37" s="103"/>
      <c r="YV37" s="103"/>
      <c r="YW37" s="103"/>
      <c r="YX37" s="103"/>
      <c r="YY37" s="103"/>
      <c r="YZ37" s="103"/>
      <c r="ZA37" s="103"/>
      <c r="ZB37" s="103"/>
      <c r="ZC37" s="103"/>
      <c r="ZD37" s="103"/>
      <c r="ZE37" s="103"/>
      <c r="ZF37" s="103"/>
      <c r="ZG37" s="103"/>
      <c r="ZH37" s="103"/>
      <c r="ZI37" s="103"/>
      <c r="ZJ37" s="103"/>
      <c r="ZK37" s="103"/>
      <c r="ZL37" s="103"/>
      <c r="ZM37" s="103"/>
      <c r="ZN37" s="103"/>
      <c r="ZO37" s="103"/>
      <c r="ZP37" s="103"/>
      <c r="ZQ37" s="103"/>
      <c r="ZR37" s="103"/>
      <c r="ZS37" s="103"/>
      <c r="ZT37" s="103"/>
      <c r="ZU37" s="103"/>
      <c r="ZV37" s="103"/>
      <c r="ZW37" s="103"/>
      <c r="ZX37" s="103"/>
      <c r="ZY37" s="103"/>
      <c r="ZZ37" s="103"/>
      <c r="AAA37" s="103"/>
      <c r="AAB37" s="103"/>
      <c r="AAC37" s="103"/>
      <c r="AAD37" s="103"/>
      <c r="AAE37" s="103"/>
      <c r="AAF37" s="103"/>
      <c r="AAG37" s="103"/>
      <c r="AAH37" s="103"/>
      <c r="AAI37" s="103"/>
      <c r="AAJ37" s="103"/>
      <c r="AAK37" s="103"/>
      <c r="AAL37" s="103"/>
      <c r="AAM37" s="103"/>
      <c r="AAN37" s="103"/>
      <c r="AAO37" s="103"/>
      <c r="AAP37" s="103"/>
      <c r="AAQ37" s="103"/>
      <c r="AAR37" s="103"/>
      <c r="AAS37" s="103"/>
      <c r="AAT37" s="103"/>
      <c r="AAU37" s="103"/>
      <c r="AAV37" s="103"/>
      <c r="AAW37" s="103"/>
      <c r="AAX37" s="103"/>
      <c r="AAY37" s="103"/>
      <c r="AAZ37" s="103"/>
      <c r="ABA37" s="103"/>
      <c r="ABB37" s="103"/>
      <c r="ABC37" s="103"/>
      <c r="ABD37" s="103"/>
      <c r="ABE37" s="103"/>
      <c r="ABF37" s="103"/>
      <c r="ABG37" s="103"/>
      <c r="ABH37" s="103"/>
      <c r="ABI37" s="103"/>
      <c r="ABJ37" s="103"/>
      <c r="ABK37" s="103"/>
      <c r="ABL37" s="103"/>
      <c r="ABM37" s="103"/>
      <c r="ABN37" s="103"/>
      <c r="ABO37" s="103"/>
      <c r="ABP37" s="103"/>
      <c r="ABQ37" s="103"/>
      <c r="ABR37" s="103"/>
      <c r="ABS37" s="103"/>
      <c r="ABT37" s="103"/>
      <c r="ABU37" s="103"/>
      <c r="ABV37" s="103"/>
      <c r="ABW37" s="103"/>
      <c r="ABX37" s="103"/>
      <c r="ABY37" s="103"/>
      <c r="ABZ37" s="103"/>
      <c r="ACA37" s="103"/>
      <c r="ACB37" s="103"/>
      <c r="ACC37" s="103"/>
      <c r="ACD37" s="103"/>
      <c r="ACE37" s="103"/>
      <c r="ACF37" s="103"/>
      <c r="ACG37" s="103"/>
      <c r="ACH37" s="103"/>
      <c r="ACI37" s="103"/>
      <c r="ACJ37" s="103"/>
      <c r="ACK37" s="103"/>
      <c r="ACL37" s="103"/>
      <c r="ACM37" s="103"/>
      <c r="ACN37" s="103"/>
      <c r="ACO37" s="103"/>
      <c r="ACP37" s="103"/>
      <c r="ACQ37" s="103"/>
      <c r="ACR37" s="103"/>
      <c r="ACS37" s="103"/>
      <c r="ACT37" s="103"/>
      <c r="ACU37" s="103"/>
      <c r="ACV37" s="103"/>
      <c r="ACW37" s="103"/>
      <c r="ACX37" s="103"/>
      <c r="ACY37" s="103"/>
      <c r="ACZ37" s="103"/>
      <c r="ADA37" s="103"/>
      <c r="ADB37" s="103"/>
      <c r="ADC37" s="103"/>
      <c r="ADD37" s="103"/>
      <c r="ADE37" s="103"/>
      <c r="ADF37" s="103"/>
      <c r="ADG37" s="103"/>
      <c r="ADH37" s="103"/>
      <c r="ADI37" s="103"/>
      <c r="ADJ37" s="103"/>
      <c r="ADK37" s="103"/>
      <c r="ADL37" s="103"/>
      <c r="ADM37" s="103"/>
      <c r="ADN37" s="103"/>
      <c r="ADO37" s="103"/>
      <c r="ADP37" s="103"/>
      <c r="ADQ37" s="103"/>
      <c r="ADR37" s="103"/>
      <c r="ADS37" s="103"/>
      <c r="ADT37" s="103"/>
      <c r="ADU37" s="103"/>
      <c r="ADV37" s="103"/>
      <c r="ADW37" s="103"/>
      <c r="ADX37" s="103"/>
      <c r="ADY37" s="103"/>
      <c r="ADZ37" s="103"/>
      <c r="AEA37" s="103"/>
      <c r="AEB37" s="103"/>
      <c r="AEC37" s="103"/>
      <c r="AED37" s="103"/>
      <c r="AEE37" s="103"/>
      <c r="AEF37" s="103"/>
      <c r="AEG37" s="103"/>
      <c r="AEH37" s="103"/>
      <c r="AEI37" s="103"/>
      <c r="AEJ37" s="103"/>
      <c r="AEK37" s="103"/>
      <c r="AEL37" s="103"/>
      <c r="AEM37" s="103"/>
      <c r="AEN37" s="103"/>
      <c r="AEO37" s="103"/>
      <c r="AEP37" s="103"/>
      <c r="AEQ37" s="103"/>
      <c r="AER37" s="103"/>
      <c r="AES37" s="103"/>
      <c r="AET37" s="103"/>
      <c r="AEU37" s="103"/>
      <c r="AEV37" s="103"/>
      <c r="AEW37" s="103"/>
      <c r="AEX37" s="103"/>
      <c r="AEY37" s="103"/>
      <c r="AEZ37" s="103"/>
      <c r="AFA37" s="103"/>
      <c r="AFB37" s="103"/>
      <c r="AFC37" s="103"/>
      <c r="AFD37" s="103"/>
      <c r="AFE37" s="103"/>
      <c r="AFF37" s="103"/>
      <c r="AFG37" s="103"/>
      <c r="AFH37" s="103"/>
      <c r="AFI37" s="103"/>
      <c r="AFJ37" s="103"/>
      <c r="AFK37" s="103"/>
      <c r="AFL37" s="103"/>
      <c r="AFM37" s="103"/>
      <c r="AFN37" s="103"/>
      <c r="AFO37" s="103"/>
      <c r="AFP37" s="103"/>
      <c r="AFQ37" s="103"/>
      <c r="AFR37" s="103"/>
      <c r="AFS37" s="103"/>
      <c r="AFT37" s="103"/>
      <c r="AFU37" s="103"/>
      <c r="AFV37" s="103"/>
      <c r="AFW37" s="103"/>
      <c r="AFX37" s="103"/>
      <c r="AFY37" s="103"/>
      <c r="AFZ37" s="103"/>
      <c r="AGA37" s="103"/>
      <c r="AGB37" s="103"/>
      <c r="AGC37" s="103"/>
      <c r="AGD37" s="103"/>
      <c r="AGE37" s="103"/>
      <c r="AGF37" s="103"/>
      <c r="AGG37" s="103"/>
      <c r="AGH37" s="103"/>
      <c r="AGI37" s="103"/>
      <c r="AGJ37" s="103"/>
      <c r="AGK37" s="103"/>
      <c r="AGL37" s="103"/>
      <c r="AGM37" s="103"/>
      <c r="AGN37" s="103"/>
      <c r="AGO37" s="103"/>
      <c r="AGP37" s="103"/>
      <c r="AGQ37" s="103"/>
      <c r="AGR37" s="103"/>
      <c r="AGS37" s="103"/>
      <c r="AGT37" s="103"/>
      <c r="AGU37" s="103"/>
      <c r="AGV37" s="103"/>
      <c r="AGW37" s="103"/>
      <c r="AGX37" s="103"/>
      <c r="AGY37" s="103"/>
      <c r="AGZ37" s="103"/>
      <c r="AHA37" s="103"/>
      <c r="AHB37" s="103"/>
      <c r="AHC37" s="103"/>
      <c r="AHD37" s="103"/>
      <c r="AHE37" s="103"/>
      <c r="AHF37" s="103"/>
      <c r="AHG37" s="103"/>
      <c r="AHH37" s="103"/>
      <c r="AHI37" s="103"/>
      <c r="AHJ37" s="103"/>
      <c r="AHK37" s="103"/>
      <c r="AHL37" s="103"/>
      <c r="AHM37" s="103"/>
      <c r="AHN37" s="103"/>
      <c r="AHO37" s="103"/>
      <c r="AHP37" s="103"/>
      <c r="AHQ37" s="103"/>
      <c r="AHR37" s="103"/>
      <c r="AHS37" s="103"/>
      <c r="AHT37" s="103"/>
      <c r="AHU37" s="103"/>
      <c r="AHV37" s="103"/>
      <c r="AHW37" s="103"/>
      <c r="AHX37" s="103"/>
      <c r="AHY37" s="103"/>
      <c r="AHZ37" s="103"/>
      <c r="AIA37" s="103"/>
      <c r="AIB37" s="103"/>
      <c r="AIC37" s="103"/>
      <c r="AID37" s="103"/>
      <c r="AIE37" s="103"/>
      <c r="AIF37" s="103"/>
      <c r="AIG37" s="103"/>
      <c r="AIH37" s="103"/>
      <c r="AII37" s="103"/>
      <c r="AIJ37" s="103"/>
      <c r="AIK37" s="103"/>
      <c r="AIL37" s="103"/>
      <c r="AIM37" s="103"/>
      <c r="AIN37" s="103"/>
      <c r="AIO37" s="103"/>
      <c r="AIP37" s="103"/>
      <c r="AIQ37" s="103"/>
      <c r="AIR37" s="103"/>
      <c r="AIS37" s="103"/>
      <c r="AIT37" s="103"/>
      <c r="AIU37" s="103"/>
      <c r="AIV37" s="103"/>
      <c r="AIW37" s="103"/>
      <c r="AIX37" s="103"/>
      <c r="AIY37" s="103"/>
      <c r="AIZ37" s="103"/>
      <c r="AJA37" s="103"/>
      <c r="AJB37" s="103"/>
      <c r="AJC37" s="103"/>
      <c r="AJD37" s="103"/>
      <c r="AJE37" s="103"/>
      <c r="AJF37" s="103"/>
      <c r="AJG37" s="103"/>
      <c r="AJH37" s="103"/>
      <c r="AJI37" s="103"/>
      <c r="AJJ37" s="103"/>
      <c r="AJK37" s="103"/>
      <c r="AJL37" s="103"/>
      <c r="AJM37" s="103"/>
      <c r="AJN37" s="103"/>
      <c r="AJO37" s="103"/>
      <c r="AJP37" s="103"/>
      <c r="AJQ37" s="103"/>
      <c r="AJR37" s="103"/>
      <c r="AJS37" s="103"/>
      <c r="AJT37" s="103"/>
      <c r="AJU37" s="103"/>
      <c r="AJV37" s="103"/>
      <c r="AJW37" s="103"/>
      <c r="AJX37" s="103"/>
      <c r="AJY37" s="103"/>
      <c r="AJZ37" s="103"/>
      <c r="AKA37" s="103"/>
      <c r="AKB37" s="103"/>
      <c r="AKC37" s="103"/>
      <c r="AKD37" s="103"/>
      <c r="AKE37" s="103"/>
      <c r="AKF37" s="103"/>
      <c r="AKG37" s="103"/>
      <c r="AKH37" s="103"/>
      <c r="AKI37" s="103"/>
      <c r="AKJ37" s="103"/>
      <c r="AKK37" s="103"/>
      <c r="AKL37" s="103"/>
      <c r="AKM37" s="103"/>
      <c r="AKN37" s="103"/>
      <c r="AKO37" s="103"/>
      <c r="AKP37" s="103"/>
      <c r="AKQ37" s="103"/>
      <c r="AKR37" s="103"/>
      <c r="AKS37" s="103"/>
      <c r="AKT37" s="103"/>
      <c r="AKU37" s="103"/>
      <c r="AKV37" s="103"/>
      <c r="AKW37" s="103"/>
      <c r="AKX37" s="103"/>
      <c r="AKY37" s="103"/>
      <c r="AKZ37" s="103"/>
      <c r="ALA37" s="103"/>
      <c r="ALB37" s="103"/>
      <c r="ALC37" s="103"/>
      <c r="ALD37" s="103"/>
      <c r="ALE37" s="103"/>
      <c r="ALF37" s="103"/>
      <c r="ALG37" s="103"/>
      <c r="ALH37" s="103"/>
      <c r="ALI37" s="103"/>
      <c r="ALJ37" s="103"/>
      <c r="ALK37" s="103"/>
      <c r="ALL37" s="103"/>
      <c r="ALM37" s="103"/>
      <c r="ALN37" s="103"/>
      <c r="ALO37" s="103"/>
      <c r="ALP37" s="103"/>
      <c r="ALQ37" s="103"/>
      <c r="ALR37" s="103"/>
      <c r="ALS37" s="103"/>
      <c r="ALT37" s="103"/>
      <c r="ALU37" s="103"/>
      <c r="ALV37" s="103"/>
      <c r="ALW37" s="103"/>
      <c r="ALX37" s="103"/>
      <c r="ALY37" s="103"/>
      <c r="ALZ37" s="103"/>
      <c r="AMA37" s="103"/>
      <c r="AMB37" s="103"/>
      <c r="AMC37" s="103"/>
      <c r="AMD37" s="103"/>
      <c r="AME37" s="103"/>
      <c r="AMF37" s="103"/>
      <c r="AMG37" s="103"/>
      <c r="AMH37" s="103"/>
      <c r="AMI37" s="103"/>
      <c r="AMJ37" s="103"/>
    </row>
    <row r="38" spans="1:1024" hidden="1" outlineLevel="1">
      <c r="A38" s="8" t="s">
        <v>47</v>
      </c>
      <c r="B38" s="9">
        <v>4626018.8</v>
      </c>
      <c r="C38" s="9">
        <v>1466158.71</v>
      </c>
      <c r="D38" s="9">
        <v>32837.599999999999</v>
      </c>
      <c r="E38" s="10">
        <v>1498996.31</v>
      </c>
      <c r="F38" s="9">
        <v>1462696.47</v>
      </c>
      <c r="G38" s="19">
        <v>747.71</v>
      </c>
      <c r="H38" s="10">
        <v>1463444.18</v>
      </c>
      <c r="I38" s="9">
        <v>4661570.93</v>
      </c>
    </row>
    <row r="39" spans="1:1024" hidden="1" outlineLevel="2">
      <c r="A39" s="11" t="s">
        <v>17</v>
      </c>
      <c r="B39" s="17">
        <v>-848.63</v>
      </c>
      <c r="C39" s="13"/>
      <c r="D39" s="13"/>
      <c r="E39" s="14"/>
      <c r="F39" s="17">
        <v>0.13</v>
      </c>
      <c r="G39" s="15"/>
      <c r="H39" s="18">
        <v>0.13</v>
      </c>
      <c r="I39" s="17">
        <v>-848.76</v>
      </c>
    </row>
    <row r="40" spans="1:1024" hidden="1" outlineLevel="2">
      <c r="A40" s="11" t="s">
        <v>19</v>
      </c>
      <c r="B40" s="12">
        <v>29492.3</v>
      </c>
      <c r="C40" s="12">
        <v>6000</v>
      </c>
      <c r="D40" s="13"/>
      <c r="E40" s="16">
        <v>6000</v>
      </c>
      <c r="F40" s="12">
        <v>5776.19</v>
      </c>
      <c r="G40" s="15"/>
      <c r="H40" s="16">
        <v>5776.19</v>
      </c>
      <c r="I40" s="12">
        <v>29716.11</v>
      </c>
    </row>
    <row r="41" spans="1:1024" hidden="1" outlineLevel="2">
      <c r="A41" s="11" t="s">
        <v>20</v>
      </c>
      <c r="B41" s="12">
        <v>16686.580000000002</v>
      </c>
      <c r="C41" s="12">
        <v>9475.4500000000007</v>
      </c>
      <c r="D41" s="13"/>
      <c r="E41" s="16">
        <v>9475.4500000000007</v>
      </c>
      <c r="F41" s="12">
        <v>10037.530000000001</v>
      </c>
      <c r="G41" s="15"/>
      <c r="H41" s="16">
        <v>10037.530000000001</v>
      </c>
      <c r="I41" s="12">
        <v>16124.5</v>
      </c>
    </row>
    <row r="42" spans="1:1024" hidden="1" outlineLevel="2">
      <c r="A42" s="11" t="s">
        <v>48</v>
      </c>
      <c r="B42" s="12">
        <v>43205.36</v>
      </c>
      <c r="C42" s="12">
        <v>1264</v>
      </c>
      <c r="D42" s="13"/>
      <c r="E42" s="16">
        <v>1264</v>
      </c>
      <c r="F42" s="15"/>
      <c r="G42" s="15"/>
      <c r="H42" s="14"/>
      <c r="I42" s="12">
        <v>44469.36</v>
      </c>
    </row>
    <row r="43" spans="1:1024" ht="1.8" hidden="1" customHeight="1" outlineLevel="2">
      <c r="A43" s="11" t="s">
        <v>22</v>
      </c>
      <c r="B43" s="12">
        <v>74990.52</v>
      </c>
      <c r="C43" s="20"/>
      <c r="D43" s="20"/>
      <c r="E43" s="21"/>
      <c r="F43" s="22"/>
      <c r="G43" s="22"/>
      <c r="H43" s="21"/>
      <c r="I43" s="12">
        <v>74990.52</v>
      </c>
    </row>
    <row r="44" spans="1:1024" hidden="1" outlineLevel="2">
      <c r="A44" s="11" t="s">
        <v>23</v>
      </c>
      <c r="B44" s="12">
        <v>144702.37</v>
      </c>
      <c r="C44" s="12">
        <v>66465.210000000006</v>
      </c>
      <c r="D44" s="13"/>
      <c r="E44" s="16">
        <v>66465.210000000006</v>
      </c>
      <c r="F44" s="12">
        <v>69256.259999999995</v>
      </c>
      <c r="G44" s="15"/>
      <c r="H44" s="16">
        <v>69256.259999999995</v>
      </c>
      <c r="I44" s="12">
        <v>141911.32</v>
      </c>
    </row>
    <row r="45" spans="1:1024" hidden="1" outlineLevel="2">
      <c r="A45" s="11" t="s">
        <v>24</v>
      </c>
      <c r="B45" s="12">
        <v>1191933.8</v>
      </c>
      <c r="C45" s="12">
        <v>484489.55</v>
      </c>
      <c r="D45" s="13"/>
      <c r="E45" s="16">
        <v>484489.55</v>
      </c>
      <c r="F45" s="12">
        <v>471759.3</v>
      </c>
      <c r="G45" s="15"/>
      <c r="H45" s="16">
        <v>471759.3</v>
      </c>
      <c r="I45" s="12">
        <v>1204664.05</v>
      </c>
    </row>
    <row r="46" spans="1:1024" hidden="1" outlineLevel="2">
      <c r="A46" s="11" t="s">
        <v>25</v>
      </c>
      <c r="B46" s="12">
        <v>716407.58000000007</v>
      </c>
      <c r="C46" s="13"/>
      <c r="D46" s="12">
        <v>32837.599999999999</v>
      </c>
      <c r="E46" s="16">
        <v>32837.599999999999</v>
      </c>
      <c r="F46" s="15"/>
      <c r="G46" s="17">
        <v>747.71</v>
      </c>
      <c r="H46" s="18">
        <v>747.71</v>
      </c>
      <c r="I46" s="12">
        <v>748497.47</v>
      </c>
    </row>
    <row r="47" spans="1:1024" hidden="1" outlineLevel="2">
      <c r="A47" s="11" t="s">
        <v>26</v>
      </c>
      <c r="B47" s="12">
        <v>10755</v>
      </c>
      <c r="C47" s="12">
        <v>10226</v>
      </c>
      <c r="D47" s="13"/>
      <c r="E47" s="16">
        <v>10226</v>
      </c>
      <c r="F47" s="12">
        <v>11457.25</v>
      </c>
      <c r="G47" s="15"/>
      <c r="H47" s="16">
        <v>11457.25</v>
      </c>
      <c r="I47" s="12">
        <v>9523.75</v>
      </c>
    </row>
    <row r="48" spans="1:1024" ht="45" hidden="1" outlineLevel="2">
      <c r="A48" s="11" t="s">
        <v>29</v>
      </c>
      <c r="B48" s="12">
        <v>296357.74</v>
      </c>
      <c r="C48" s="12">
        <v>107048.52</v>
      </c>
      <c r="D48" s="13"/>
      <c r="E48" s="16">
        <v>107048.52</v>
      </c>
      <c r="F48" s="12">
        <v>109125.38</v>
      </c>
      <c r="G48" s="15"/>
      <c r="H48" s="16">
        <v>109125.38</v>
      </c>
      <c r="I48" s="12">
        <v>294280.88</v>
      </c>
    </row>
    <row r="49" spans="1:9" ht="30" hidden="1" outlineLevel="2">
      <c r="A49" s="11" t="s">
        <v>30</v>
      </c>
      <c r="B49" s="12">
        <v>295244.68</v>
      </c>
      <c r="C49" s="12">
        <v>96055.92</v>
      </c>
      <c r="D49" s="13"/>
      <c r="E49" s="16">
        <v>96055.92</v>
      </c>
      <c r="F49" s="12">
        <v>97948.21</v>
      </c>
      <c r="G49" s="15"/>
      <c r="H49" s="16">
        <v>97948.21</v>
      </c>
      <c r="I49" s="12">
        <v>293352.39</v>
      </c>
    </row>
    <row r="50" spans="1:9" hidden="1" outlineLevel="2">
      <c r="A50" s="11" t="s">
        <v>31</v>
      </c>
      <c r="B50" s="12">
        <v>177135.31</v>
      </c>
      <c r="C50" s="12">
        <v>73546.92</v>
      </c>
      <c r="D50" s="13"/>
      <c r="E50" s="16">
        <v>73546.92</v>
      </c>
      <c r="F50" s="12">
        <v>73507.070000000007</v>
      </c>
      <c r="G50" s="15"/>
      <c r="H50" s="16">
        <v>73507.070000000007</v>
      </c>
      <c r="I50" s="12">
        <v>177175.16</v>
      </c>
    </row>
    <row r="51" spans="1:9" hidden="1" outlineLevel="2">
      <c r="A51" s="11" t="s">
        <v>32</v>
      </c>
      <c r="B51" s="12">
        <v>196705.8</v>
      </c>
      <c r="C51" s="12">
        <v>90214.88</v>
      </c>
      <c r="D51" s="13"/>
      <c r="E51" s="16">
        <v>90214.88</v>
      </c>
      <c r="F51" s="12">
        <v>89057.78</v>
      </c>
      <c r="G51" s="15"/>
      <c r="H51" s="16">
        <v>89057.78</v>
      </c>
      <c r="I51" s="12">
        <v>197862.9</v>
      </c>
    </row>
    <row r="52" spans="1:9" hidden="1" outlineLevel="2">
      <c r="A52" s="11" t="s">
        <v>33</v>
      </c>
      <c r="B52" s="12">
        <v>311473.90999999997</v>
      </c>
      <c r="C52" s="12">
        <v>106786.8</v>
      </c>
      <c r="D52" s="13"/>
      <c r="E52" s="16">
        <v>106786.8</v>
      </c>
      <c r="F52" s="12">
        <v>108697.62</v>
      </c>
      <c r="G52" s="15"/>
      <c r="H52" s="16">
        <v>108697.62</v>
      </c>
      <c r="I52" s="12">
        <v>309563.09000000003</v>
      </c>
    </row>
    <row r="53" spans="1:9" ht="30" hidden="1" outlineLevel="2">
      <c r="A53" s="11" t="s">
        <v>35</v>
      </c>
      <c r="B53" s="12">
        <v>241187.16</v>
      </c>
      <c r="C53" s="12">
        <v>85848.24</v>
      </c>
      <c r="D53" s="13"/>
      <c r="E53" s="16">
        <v>85848.24</v>
      </c>
      <c r="F53" s="12">
        <v>86910.09</v>
      </c>
      <c r="G53" s="15"/>
      <c r="H53" s="16">
        <v>86910.09</v>
      </c>
      <c r="I53" s="12">
        <v>240125.31</v>
      </c>
    </row>
    <row r="54" spans="1:9" hidden="1" outlineLevel="2">
      <c r="A54" s="11" t="s">
        <v>36</v>
      </c>
      <c r="B54" s="12">
        <v>207199.71</v>
      </c>
      <c r="C54" s="12">
        <v>76948.800000000003</v>
      </c>
      <c r="D54" s="13"/>
      <c r="E54" s="16">
        <v>76948.800000000003</v>
      </c>
      <c r="F54" s="12">
        <v>77006.3</v>
      </c>
      <c r="G54" s="15"/>
      <c r="H54" s="16">
        <v>77006.3</v>
      </c>
      <c r="I54" s="12">
        <v>207142.21</v>
      </c>
    </row>
    <row r="55" spans="1:9" ht="3.6" hidden="1" customHeight="1" outlineLevel="2">
      <c r="A55" s="11" t="s">
        <v>37</v>
      </c>
      <c r="B55" s="12">
        <v>17107.23</v>
      </c>
      <c r="C55" s="12">
        <v>9326.23</v>
      </c>
      <c r="D55" s="13"/>
      <c r="E55" s="16">
        <v>9326.23</v>
      </c>
      <c r="F55" s="12">
        <v>9936.15</v>
      </c>
      <c r="G55" s="15"/>
      <c r="H55" s="16">
        <v>9936.15</v>
      </c>
      <c r="I55" s="12">
        <v>16497.310000000001</v>
      </c>
    </row>
    <row r="56" spans="1:9" hidden="1" outlineLevel="2">
      <c r="A56" s="11" t="s">
        <v>49</v>
      </c>
      <c r="B56" s="12">
        <v>5387.36</v>
      </c>
      <c r="C56" s="13"/>
      <c r="D56" s="13"/>
      <c r="E56" s="14"/>
      <c r="F56" s="17">
        <v>439.48</v>
      </c>
      <c r="G56" s="15"/>
      <c r="H56" s="18">
        <v>439.48</v>
      </c>
      <c r="I56" s="12">
        <v>4947.88</v>
      </c>
    </row>
    <row r="57" spans="1:9" hidden="1" outlineLevel="2">
      <c r="A57" s="11" t="s">
        <v>38</v>
      </c>
      <c r="B57" s="12">
        <v>73099.16</v>
      </c>
      <c r="C57" s="12">
        <v>19126.740000000002</v>
      </c>
      <c r="D57" s="13"/>
      <c r="E57" s="16">
        <v>19126.740000000002</v>
      </c>
      <c r="F57" s="12">
        <v>19615.64</v>
      </c>
      <c r="G57" s="15"/>
      <c r="H57" s="16">
        <v>19615.64</v>
      </c>
      <c r="I57" s="12">
        <v>72610.259999999995</v>
      </c>
    </row>
    <row r="58" spans="1:9" hidden="1" outlineLevel="2">
      <c r="A58" s="11" t="s">
        <v>39</v>
      </c>
      <c r="B58" s="12">
        <v>38010.129999999997</v>
      </c>
      <c r="C58" s="12">
        <v>26936.77</v>
      </c>
      <c r="D58" s="13"/>
      <c r="E58" s="16">
        <v>26936.77</v>
      </c>
      <c r="F58" s="12">
        <v>26478.080000000002</v>
      </c>
      <c r="G58" s="15"/>
      <c r="H58" s="16">
        <v>26478.080000000002</v>
      </c>
      <c r="I58" s="12">
        <v>38468.82</v>
      </c>
    </row>
    <row r="59" spans="1:9" hidden="1" outlineLevel="2">
      <c r="A59" s="11" t="s">
        <v>40</v>
      </c>
      <c r="B59" s="12">
        <v>94971.82</v>
      </c>
      <c r="C59" s="12">
        <v>23337.66</v>
      </c>
      <c r="D59" s="13"/>
      <c r="E59" s="16">
        <v>23337.66</v>
      </c>
      <c r="F59" s="12">
        <v>21266.720000000001</v>
      </c>
      <c r="G59" s="15"/>
      <c r="H59" s="16">
        <v>21266.720000000001</v>
      </c>
      <c r="I59" s="12">
        <v>97042.76</v>
      </c>
    </row>
    <row r="60" spans="1:9" hidden="1" outlineLevel="2">
      <c r="A60" s="11" t="s">
        <v>41</v>
      </c>
      <c r="B60" s="12">
        <v>63716.17</v>
      </c>
      <c r="C60" s="12">
        <v>44494.58</v>
      </c>
      <c r="D60" s="13"/>
      <c r="E60" s="16">
        <v>44494.58</v>
      </c>
      <c r="F60" s="12">
        <v>44517.5</v>
      </c>
      <c r="G60" s="15"/>
      <c r="H60" s="16">
        <v>44517.5</v>
      </c>
      <c r="I60" s="12">
        <v>63693.25</v>
      </c>
    </row>
    <row r="61" spans="1:9" hidden="1" outlineLevel="2">
      <c r="A61" s="11" t="s">
        <v>42</v>
      </c>
      <c r="B61" s="12">
        <v>65359.27</v>
      </c>
      <c r="C61" s="12">
        <v>48513.47</v>
      </c>
      <c r="D61" s="13"/>
      <c r="E61" s="16">
        <v>48513.47</v>
      </c>
      <c r="F61" s="12">
        <v>45366.2</v>
      </c>
      <c r="G61" s="15"/>
      <c r="H61" s="16">
        <v>45366.2</v>
      </c>
      <c r="I61" s="12">
        <v>68506.539999999994</v>
      </c>
    </row>
    <row r="62" spans="1:9" hidden="1" outlineLevel="2">
      <c r="A62" s="11" t="s">
        <v>43</v>
      </c>
      <c r="B62" s="12">
        <v>191324.52</v>
      </c>
      <c r="C62" s="12">
        <v>19384.849999999999</v>
      </c>
      <c r="D62" s="13"/>
      <c r="E62" s="16">
        <v>19384.849999999999</v>
      </c>
      <c r="F62" s="12">
        <v>19232.84</v>
      </c>
      <c r="G62" s="15"/>
      <c r="H62" s="16">
        <v>19232.84</v>
      </c>
      <c r="I62" s="12">
        <v>191476.53</v>
      </c>
    </row>
    <row r="63" spans="1:9" hidden="1" outlineLevel="2">
      <c r="A63" s="11" t="s">
        <v>44</v>
      </c>
      <c r="B63" s="12">
        <v>72368.62</v>
      </c>
      <c r="C63" s="12">
        <v>27658.560000000001</v>
      </c>
      <c r="D63" s="13"/>
      <c r="E63" s="16">
        <v>27658.560000000001</v>
      </c>
      <c r="F63" s="12">
        <v>31097.84</v>
      </c>
      <c r="G63" s="15"/>
      <c r="H63" s="16">
        <v>31097.84</v>
      </c>
      <c r="I63" s="12">
        <v>68929.34</v>
      </c>
    </row>
    <row r="64" spans="1:9" hidden="1" outlineLevel="2">
      <c r="A64" s="11" t="s">
        <v>45</v>
      </c>
      <c r="B64" s="12">
        <v>40864.25</v>
      </c>
      <c r="C64" s="12">
        <v>26023.4</v>
      </c>
      <c r="D64" s="13"/>
      <c r="E64" s="16">
        <v>26023.4</v>
      </c>
      <c r="F64" s="12">
        <v>27198.23</v>
      </c>
      <c r="G64" s="15"/>
      <c r="H64" s="16">
        <v>27198.23</v>
      </c>
      <c r="I64" s="12">
        <v>39689.42</v>
      </c>
    </row>
    <row r="65" spans="1:9" hidden="1" outlineLevel="2">
      <c r="A65" s="11" t="s">
        <v>46</v>
      </c>
      <c r="B65" s="12">
        <v>11181.08</v>
      </c>
      <c r="C65" s="12">
        <v>6986.16</v>
      </c>
      <c r="D65" s="13"/>
      <c r="E65" s="16">
        <v>6986.16</v>
      </c>
      <c r="F65" s="12">
        <v>7008.68</v>
      </c>
      <c r="G65" s="15"/>
      <c r="H65" s="16">
        <v>7008.68</v>
      </c>
      <c r="I65" s="12">
        <v>11158.56</v>
      </c>
    </row>
    <row r="66" spans="1:9" ht="1.2" customHeight="1" outlineLevel="1" collapsed="1">
      <c r="A66" s="8" t="s">
        <v>50</v>
      </c>
      <c r="B66" s="9">
        <v>6092776.3099999996</v>
      </c>
      <c r="C66" s="9">
        <v>3878572.01</v>
      </c>
      <c r="D66" s="9">
        <v>16863.47</v>
      </c>
      <c r="E66" s="10">
        <v>3895435.48</v>
      </c>
      <c r="F66" s="9">
        <v>3944786.77</v>
      </c>
      <c r="G66" s="9">
        <v>6957.41</v>
      </c>
      <c r="H66" s="10">
        <v>3951744.18</v>
      </c>
      <c r="I66" s="9">
        <v>6036467.6100000003</v>
      </c>
    </row>
    <row r="67" spans="1:9" hidden="1" outlineLevel="2">
      <c r="A67" s="76" t="s">
        <v>17</v>
      </c>
      <c r="B67" s="77">
        <v>-82899.210000000006</v>
      </c>
      <c r="C67" s="78"/>
      <c r="D67" s="78"/>
      <c r="E67" s="79"/>
      <c r="F67" s="77">
        <v>9117.01</v>
      </c>
      <c r="G67" s="80"/>
      <c r="H67" s="81">
        <v>9117.01</v>
      </c>
      <c r="I67" s="77">
        <v>-92016.22</v>
      </c>
    </row>
    <row r="68" spans="1:9" hidden="1" outlineLevel="2">
      <c r="A68" s="76" t="s">
        <v>19</v>
      </c>
      <c r="B68" s="77">
        <v>33025.300000000003</v>
      </c>
      <c r="C68" s="77">
        <v>22308.06</v>
      </c>
      <c r="D68" s="78"/>
      <c r="E68" s="81">
        <v>22308.06</v>
      </c>
      <c r="F68" s="77">
        <v>22427.37</v>
      </c>
      <c r="G68" s="80"/>
      <c r="H68" s="81">
        <v>22427.37</v>
      </c>
      <c r="I68" s="77">
        <v>32905.99</v>
      </c>
    </row>
    <row r="69" spans="1:9" ht="3.6" hidden="1" customHeight="1" outlineLevel="2">
      <c r="A69" s="91" t="s">
        <v>20</v>
      </c>
      <c r="B69" s="92">
        <v>22512.91</v>
      </c>
      <c r="C69" s="92">
        <v>15894.99</v>
      </c>
      <c r="D69" s="93"/>
      <c r="E69" s="94">
        <v>15894.99</v>
      </c>
      <c r="F69" s="92">
        <v>16096.34</v>
      </c>
      <c r="G69" s="95"/>
      <c r="H69" s="94">
        <v>16096.34</v>
      </c>
      <c r="I69" s="92">
        <v>22311.56</v>
      </c>
    </row>
    <row r="70" spans="1:9" hidden="1" outlineLevel="2">
      <c r="A70" s="11" t="s">
        <v>48</v>
      </c>
      <c r="B70" s="12">
        <v>9432.84</v>
      </c>
      <c r="C70" s="12">
        <v>2069.48</v>
      </c>
      <c r="D70" s="13"/>
      <c r="E70" s="16">
        <v>2069.48</v>
      </c>
      <c r="F70" s="12">
        <v>1263.3800000000001</v>
      </c>
      <c r="G70" s="15"/>
      <c r="H70" s="16">
        <v>1263.3800000000001</v>
      </c>
      <c r="I70" s="12">
        <v>10238.94</v>
      </c>
    </row>
    <row r="71" spans="1:9" hidden="1" outlineLevel="2">
      <c r="A71" s="98" t="s">
        <v>23</v>
      </c>
      <c r="B71" s="99">
        <v>360697.19</v>
      </c>
      <c r="C71" s="99">
        <v>217524.21</v>
      </c>
      <c r="D71" s="100"/>
      <c r="E71" s="105">
        <v>217524.21</v>
      </c>
      <c r="F71" s="99">
        <v>231077.29</v>
      </c>
      <c r="G71" s="102"/>
      <c r="H71" s="105">
        <v>231077.29</v>
      </c>
      <c r="I71" s="99">
        <v>347144.11</v>
      </c>
    </row>
    <row r="72" spans="1:9" hidden="1" outlineLevel="2">
      <c r="A72" s="98" t="s">
        <v>24</v>
      </c>
      <c r="B72" s="99">
        <v>1386668.2</v>
      </c>
      <c r="C72" s="99">
        <v>942804.04</v>
      </c>
      <c r="D72" s="100"/>
      <c r="E72" s="105">
        <v>942804.04</v>
      </c>
      <c r="F72" s="99">
        <v>956090.51</v>
      </c>
      <c r="G72" s="102"/>
      <c r="H72" s="105">
        <v>956090.51</v>
      </c>
      <c r="I72" s="99">
        <v>1373381.73</v>
      </c>
    </row>
    <row r="73" spans="1:9" hidden="1" outlineLevel="2">
      <c r="A73" s="11" t="s">
        <v>25</v>
      </c>
      <c r="B73" s="12">
        <v>65651.78</v>
      </c>
      <c r="C73" s="13"/>
      <c r="D73" s="12">
        <v>16863.47</v>
      </c>
      <c r="E73" s="16">
        <v>16863.47</v>
      </c>
      <c r="F73" s="15"/>
      <c r="G73" s="12">
        <v>6957.41</v>
      </c>
      <c r="H73" s="16">
        <v>6957.41</v>
      </c>
      <c r="I73" s="12">
        <v>75557.84</v>
      </c>
    </row>
    <row r="74" spans="1:9" ht="45" hidden="1" outlineLevel="2">
      <c r="A74" s="84" t="s">
        <v>29</v>
      </c>
      <c r="B74" s="85">
        <v>442459.42</v>
      </c>
      <c r="C74" s="85">
        <v>304194.59999999998</v>
      </c>
      <c r="D74" s="86"/>
      <c r="E74" s="87">
        <v>304194.59999999998</v>
      </c>
      <c r="F74" s="85">
        <v>306517</v>
      </c>
      <c r="G74" s="88"/>
      <c r="H74" s="87">
        <v>306517</v>
      </c>
      <c r="I74" s="85">
        <v>440137.02</v>
      </c>
    </row>
    <row r="75" spans="1:9" ht="30" hidden="1" outlineLevel="2">
      <c r="A75" s="84" t="s">
        <v>30</v>
      </c>
      <c r="B75" s="85">
        <v>421386.26</v>
      </c>
      <c r="C75" s="85">
        <v>272955.36</v>
      </c>
      <c r="D75" s="86"/>
      <c r="E75" s="87">
        <v>272955.36</v>
      </c>
      <c r="F75" s="85">
        <v>276567.95</v>
      </c>
      <c r="G75" s="88"/>
      <c r="H75" s="87">
        <v>276567.95</v>
      </c>
      <c r="I75" s="85">
        <v>417773.67</v>
      </c>
    </row>
    <row r="76" spans="1:9" hidden="1" outlineLevel="2">
      <c r="A76" s="113" t="s">
        <v>31</v>
      </c>
      <c r="B76" s="114">
        <v>313280.17</v>
      </c>
      <c r="C76" s="114">
        <v>208992.12</v>
      </c>
      <c r="D76" s="115"/>
      <c r="E76" s="116">
        <v>208992.12</v>
      </c>
      <c r="F76" s="114">
        <v>207552.66</v>
      </c>
      <c r="G76" s="117"/>
      <c r="H76" s="116">
        <v>207552.66</v>
      </c>
      <c r="I76" s="114">
        <v>314719.63</v>
      </c>
    </row>
    <row r="77" spans="1:9" hidden="1" outlineLevel="2">
      <c r="A77" s="98" t="s">
        <v>32</v>
      </c>
      <c r="B77" s="99">
        <v>525825.5</v>
      </c>
      <c r="C77" s="99">
        <v>282116.98</v>
      </c>
      <c r="D77" s="100"/>
      <c r="E77" s="105">
        <v>282116.98</v>
      </c>
      <c r="F77" s="99">
        <v>287645.26</v>
      </c>
      <c r="G77" s="102"/>
      <c r="H77" s="105">
        <v>287645.26</v>
      </c>
      <c r="I77" s="99">
        <v>520297.22</v>
      </c>
    </row>
    <row r="78" spans="1:9" hidden="1" outlineLevel="2">
      <c r="A78" s="84" t="s">
        <v>33</v>
      </c>
      <c r="B78" s="85">
        <v>456833.16</v>
      </c>
      <c r="C78" s="85">
        <v>303448.68</v>
      </c>
      <c r="D78" s="86"/>
      <c r="E78" s="87">
        <v>303448.68</v>
      </c>
      <c r="F78" s="85">
        <v>304369.3</v>
      </c>
      <c r="G78" s="88"/>
      <c r="H78" s="87">
        <v>304369.3</v>
      </c>
      <c r="I78" s="85">
        <v>455912.54</v>
      </c>
    </row>
    <row r="79" spans="1:9" ht="30" hidden="1" outlineLevel="2">
      <c r="A79" s="84" t="s">
        <v>35</v>
      </c>
      <c r="B79" s="85">
        <v>367560.56</v>
      </c>
      <c r="C79" s="85">
        <v>243948.84</v>
      </c>
      <c r="D79" s="86"/>
      <c r="E79" s="87">
        <v>243948.84</v>
      </c>
      <c r="F79" s="85">
        <v>244557.14</v>
      </c>
      <c r="G79" s="88"/>
      <c r="H79" s="87">
        <v>244557.14</v>
      </c>
      <c r="I79" s="85">
        <v>366952.26</v>
      </c>
    </row>
    <row r="80" spans="1:9" hidden="1" outlineLevel="2">
      <c r="A80" s="106" t="s">
        <v>36</v>
      </c>
      <c r="B80" s="120">
        <v>328595.68</v>
      </c>
      <c r="C80" s="120">
        <v>218661.96</v>
      </c>
      <c r="D80" s="107"/>
      <c r="E80" s="121">
        <v>218661.96</v>
      </c>
      <c r="F80" s="120">
        <v>217990.43</v>
      </c>
      <c r="G80" s="108"/>
      <c r="H80" s="121">
        <v>217990.43</v>
      </c>
      <c r="I80" s="120">
        <v>329267.21000000002</v>
      </c>
    </row>
    <row r="81" spans="1:1024" hidden="1" outlineLevel="2">
      <c r="A81" s="91" t="s">
        <v>37</v>
      </c>
      <c r="B81" s="92">
        <v>22350.1</v>
      </c>
      <c r="C81" s="92">
        <v>15644.07</v>
      </c>
      <c r="D81" s="93"/>
      <c r="E81" s="94">
        <v>15644.07</v>
      </c>
      <c r="F81" s="92">
        <v>15812.12</v>
      </c>
      <c r="G81" s="95"/>
      <c r="H81" s="94">
        <v>15812.12</v>
      </c>
      <c r="I81" s="92">
        <v>22182.05</v>
      </c>
    </row>
    <row r="82" spans="1:1024" hidden="1" outlineLevel="2">
      <c r="A82" s="98" t="s">
        <v>38</v>
      </c>
      <c r="B82" s="99">
        <v>179380.56</v>
      </c>
      <c r="C82" s="99">
        <v>99517.89</v>
      </c>
      <c r="D82" s="100"/>
      <c r="E82" s="105">
        <v>99517.89</v>
      </c>
      <c r="F82" s="99">
        <v>100495.9</v>
      </c>
      <c r="G82" s="102"/>
      <c r="H82" s="105">
        <v>100495.9</v>
      </c>
      <c r="I82" s="99">
        <v>178402.55</v>
      </c>
    </row>
    <row r="83" spans="1:1024" hidden="1" outlineLevel="2">
      <c r="A83" s="98" t="s">
        <v>39</v>
      </c>
      <c r="B83" s="99">
        <v>76272.639999999999</v>
      </c>
      <c r="C83" s="99">
        <v>54575.34</v>
      </c>
      <c r="D83" s="100"/>
      <c r="E83" s="105">
        <v>54575.34</v>
      </c>
      <c r="F83" s="99">
        <v>62317.26</v>
      </c>
      <c r="G83" s="102"/>
      <c r="H83" s="105">
        <v>62317.26</v>
      </c>
      <c r="I83" s="99">
        <v>68530.720000000001</v>
      </c>
    </row>
    <row r="84" spans="1:1024" hidden="1" outlineLevel="2">
      <c r="A84" s="98" t="s">
        <v>40</v>
      </c>
      <c r="B84" s="99">
        <v>239593.77</v>
      </c>
      <c r="C84" s="99">
        <v>125019.33</v>
      </c>
      <c r="D84" s="100"/>
      <c r="E84" s="105">
        <v>125019.33</v>
      </c>
      <c r="F84" s="99">
        <v>128174.74</v>
      </c>
      <c r="G84" s="102"/>
      <c r="H84" s="105">
        <v>128174.74</v>
      </c>
      <c r="I84" s="99">
        <v>236438.36</v>
      </c>
    </row>
    <row r="85" spans="1:1024" hidden="1" outlineLevel="2">
      <c r="A85" s="98" t="s">
        <v>41</v>
      </c>
      <c r="B85" s="99">
        <v>173545.46</v>
      </c>
      <c r="C85" s="99">
        <v>117821.69</v>
      </c>
      <c r="D85" s="100"/>
      <c r="E85" s="105">
        <v>117821.69</v>
      </c>
      <c r="F85" s="99">
        <v>123398.45</v>
      </c>
      <c r="G85" s="102"/>
      <c r="H85" s="105">
        <v>123398.45</v>
      </c>
      <c r="I85" s="99">
        <v>167968.7</v>
      </c>
    </row>
    <row r="86" spans="1:1024" hidden="1" outlineLevel="2">
      <c r="A86" s="98" t="s">
        <v>42</v>
      </c>
      <c r="B86" s="99">
        <v>333498.83</v>
      </c>
      <c r="C86" s="99">
        <v>195944.04</v>
      </c>
      <c r="D86" s="100"/>
      <c r="E86" s="105">
        <v>195944.04</v>
      </c>
      <c r="F86" s="99">
        <v>201680.5</v>
      </c>
      <c r="G86" s="102"/>
      <c r="H86" s="105">
        <v>201680.5</v>
      </c>
      <c r="I86" s="99">
        <v>327762.37</v>
      </c>
    </row>
    <row r="87" spans="1:1024" hidden="1" outlineLevel="2">
      <c r="A87" s="98" t="s">
        <v>43</v>
      </c>
      <c r="B87" s="99">
        <v>264178.32</v>
      </c>
      <c r="C87" s="99">
        <v>129126.2</v>
      </c>
      <c r="D87" s="100"/>
      <c r="E87" s="105">
        <v>129126.2</v>
      </c>
      <c r="F87" s="99">
        <v>126298.53</v>
      </c>
      <c r="G87" s="102"/>
      <c r="H87" s="105">
        <v>126298.53</v>
      </c>
      <c r="I87" s="99">
        <v>267005.99</v>
      </c>
    </row>
    <row r="88" spans="1:1024" hidden="1" outlineLevel="2">
      <c r="A88" s="91" t="s">
        <v>44</v>
      </c>
      <c r="B88" s="92">
        <v>65928.63</v>
      </c>
      <c r="C88" s="92">
        <v>46396.25</v>
      </c>
      <c r="D88" s="93"/>
      <c r="E88" s="94">
        <v>46396.25</v>
      </c>
      <c r="F88" s="92">
        <v>46881.27</v>
      </c>
      <c r="G88" s="95"/>
      <c r="H88" s="94">
        <v>46881.27</v>
      </c>
      <c r="I88" s="92">
        <v>65443.61</v>
      </c>
    </row>
    <row r="89" spans="1:1024" hidden="1" outlineLevel="2">
      <c r="A89" s="98" t="s">
        <v>45</v>
      </c>
      <c r="B89" s="99">
        <v>74861.119999999995</v>
      </c>
      <c r="C89" s="99">
        <v>51091.18</v>
      </c>
      <c r="D89" s="100"/>
      <c r="E89" s="105">
        <v>51091.18</v>
      </c>
      <c r="F89" s="99">
        <v>49890.25</v>
      </c>
      <c r="G89" s="102"/>
      <c r="H89" s="105">
        <v>49890.25</v>
      </c>
      <c r="I89" s="99">
        <v>76062.05</v>
      </c>
    </row>
    <row r="90" spans="1:1024" hidden="1" outlineLevel="2">
      <c r="A90" s="98" t="s">
        <v>46</v>
      </c>
      <c r="B90" s="99">
        <v>12137.12</v>
      </c>
      <c r="C90" s="99">
        <v>8516.7000000000007</v>
      </c>
      <c r="D90" s="100"/>
      <c r="E90" s="105">
        <v>8516.7000000000007</v>
      </c>
      <c r="F90" s="99">
        <v>8566.11</v>
      </c>
      <c r="G90" s="102"/>
      <c r="H90" s="105">
        <v>8566.11</v>
      </c>
      <c r="I90" s="99">
        <v>12087.71</v>
      </c>
    </row>
    <row r="91" spans="1:1024" ht="2.4" customHeight="1" outlineLevel="1" collapsed="1">
      <c r="A91" s="8" t="s">
        <v>51</v>
      </c>
      <c r="B91" s="9">
        <v>1517165.21</v>
      </c>
      <c r="C91" s="9">
        <v>1404814.68</v>
      </c>
      <c r="D91" s="19">
        <v>599.08000000000004</v>
      </c>
      <c r="E91" s="10">
        <v>1405413.76</v>
      </c>
      <c r="F91" s="9">
        <v>1367907.57</v>
      </c>
      <c r="G91" s="19">
        <v>294.8</v>
      </c>
      <c r="H91" s="10">
        <v>1368202.37</v>
      </c>
      <c r="I91" s="9">
        <v>1554376.6</v>
      </c>
    </row>
    <row r="92" spans="1:1024" s="83" customFormat="1" hidden="1" outlineLevel="2">
      <c r="A92" s="76" t="s">
        <v>17</v>
      </c>
      <c r="B92" s="77">
        <v>24708.06</v>
      </c>
      <c r="C92" s="78"/>
      <c r="D92" s="78"/>
      <c r="E92" s="79"/>
      <c r="F92" s="77">
        <v>-4484.9399999999996</v>
      </c>
      <c r="G92" s="80"/>
      <c r="H92" s="81">
        <v>-4484.9399999999996</v>
      </c>
      <c r="I92" s="77">
        <v>29193</v>
      </c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2"/>
      <c r="AL92" s="82"/>
      <c r="AM92" s="82"/>
      <c r="AN92" s="82"/>
      <c r="AO92" s="82"/>
      <c r="AP92" s="82"/>
      <c r="AQ92" s="82"/>
      <c r="AR92" s="82"/>
      <c r="AS92" s="82"/>
      <c r="AT92" s="82"/>
      <c r="AU92" s="82"/>
      <c r="AV92" s="82"/>
      <c r="AW92" s="82"/>
      <c r="AX92" s="82"/>
      <c r="AY92" s="82"/>
      <c r="AZ92" s="82"/>
      <c r="BA92" s="82"/>
      <c r="BB92" s="82"/>
      <c r="BC92" s="82"/>
      <c r="BD92" s="82"/>
      <c r="BE92" s="82"/>
      <c r="BF92" s="82"/>
      <c r="BG92" s="82"/>
      <c r="BH92" s="82"/>
      <c r="BI92" s="82"/>
      <c r="BJ92" s="82"/>
      <c r="BK92" s="82"/>
      <c r="BL92" s="82"/>
      <c r="BM92" s="82"/>
      <c r="BN92" s="82"/>
      <c r="BO92" s="82"/>
      <c r="BP92" s="82"/>
      <c r="BQ92" s="82"/>
      <c r="BR92" s="82"/>
      <c r="BS92" s="82"/>
      <c r="BT92" s="82"/>
      <c r="BU92" s="82"/>
      <c r="BV92" s="82"/>
      <c r="BW92" s="82"/>
      <c r="BX92" s="82"/>
      <c r="BY92" s="82"/>
      <c r="BZ92" s="82"/>
      <c r="CA92" s="82"/>
      <c r="CB92" s="82"/>
      <c r="CC92" s="82"/>
      <c r="CD92" s="82"/>
      <c r="CE92" s="82"/>
      <c r="CF92" s="82"/>
      <c r="CG92" s="82"/>
      <c r="CH92" s="82"/>
      <c r="CI92" s="82"/>
      <c r="CJ92" s="82"/>
      <c r="CK92" s="82"/>
      <c r="CL92" s="82"/>
      <c r="CM92" s="82"/>
      <c r="CN92" s="82"/>
      <c r="CO92" s="82"/>
      <c r="CP92" s="82"/>
      <c r="CQ92" s="82"/>
      <c r="CR92" s="82"/>
      <c r="CS92" s="82"/>
      <c r="CT92" s="82"/>
      <c r="CU92" s="82"/>
      <c r="CV92" s="82"/>
      <c r="CW92" s="82"/>
      <c r="CX92" s="82"/>
      <c r="CY92" s="82"/>
      <c r="CZ92" s="82"/>
      <c r="DA92" s="82"/>
      <c r="DB92" s="82"/>
      <c r="DC92" s="82"/>
      <c r="DD92" s="82"/>
      <c r="DE92" s="82"/>
      <c r="DF92" s="82"/>
      <c r="DG92" s="82"/>
      <c r="DH92" s="82"/>
      <c r="DI92" s="82"/>
      <c r="DJ92" s="82"/>
      <c r="DK92" s="82"/>
      <c r="DL92" s="82"/>
      <c r="DM92" s="82"/>
      <c r="DN92" s="82"/>
      <c r="DO92" s="82"/>
      <c r="DP92" s="82"/>
      <c r="DQ92" s="82"/>
      <c r="DR92" s="82"/>
      <c r="DS92" s="82"/>
      <c r="DT92" s="82"/>
      <c r="DU92" s="82"/>
      <c r="DV92" s="82"/>
      <c r="DW92" s="82"/>
      <c r="DX92" s="82"/>
      <c r="DY92" s="82"/>
      <c r="DZ92" s="82"/>
      <c r="EA92" s="82"/>
      <c r="EB92" s="82"/>
      <c r="EC92" s="82"/>
      <c r="ED92" s="82"/>
      <c r="EE92" s="82"/>
      <c r="EF92" s="82"/>
      <c r="EG92" s="82"/>
      <c r="EH92" s="82"/>
      <c r="EI92" s="82"/>
      <c r="EJ92" s="82"/>
      <c r="EK92" s="82"/>
      <c r="EL92" s="82"/>
      <c r="EM92" s="82"/>
      <c r="EN92" s="82"/>
      <c r="EO92" s="82"/>
      <c r="EP92" s="82"/>
      <c r="EQ92" s="82"/>
      <c r="ER92" s="82"/>
      <c r="ES92" s="82"/>
      <c r="ET92" s="82"/>
      <c r="EU92" s="82"/>
      <c r="EV92" s="82"/>
      <c r="EW92" s="82"/>
      <c r="EX92" s="82"/>
      <c r="EY92" s="82"/>
      <c r="EZ92" s="82"/>
      <c r="FA92" s="82"/>
      <c r="FB92" s="82"/>
      <c r="FC92" s="82"/>
      <c r="FD92" s="82"/>
      <c r="FE92" s="82"/>
      <c r="FF92" s="82"/>
      <c r="FG92" s="82"/>
      <c r="FH92" s="82"/>
      <c r="FI92" s="82"/>
      <c r="FJ92" s="82"/>
      <c r="FK92" s="82"/>
      <c r="FL92" s="82"/>
      <c r="FM92" s="82"/>
      <c r="FN92" s="82"/>
      <c r="FO92" s="82"/>
      <c r="FP92" s="82"/>
      <c r="FQ92" s="82"/>
      <c r="FR92" s="82"/>
      <c r="FS92" s="82"/>
      <c r="FT92" s="82"/>
      <c r="FU92" s="82"/>
      <c r="FV92" s="82"/>
      <c r="FW92" s="82"/>
      <c r="FX92" s="82"/>
      <c r="FY92" s="82"/>
      <c r="FZ92" s="82"/>
      <c r="GA92" s="82"/>
      <c r="GB92" s="82"/>
      <c r="GC92" s="82"/>
      <c r="GD92" s="82"/>
      <c r="GE92" s="82"/>
      <c r="GF92" s="82"/>
      <c r="GG92" s="82"/>
      <c r="GH92" s="82"/>
      <c r="GI92" s="82"/>
      <c r="GJ92" s="82"/>
      <c r="GK92" s="82"/>
      <c r="GL92" s="82"/>
      <c r="GM92" s="82"/>
      <c r="GN92" s="82"/>
      <c r="GO92" s="82"/>
      <c r="GP92" s="82"/>
      <c r="GQ92" s="82"/>
      <c r="GR92" s="82"/>
      <c r="GS92" s="82"/>
      <c r="GT92" s="82"/>
      <c r="GU92" s="82"/>
      <c r="GV92" s="82"/>
      <c r="GW92" s="82"/>
      <c r="GX92" s="82"/>
      <c r="GY92" s="82"/>
      <c r="GZ92" s="82"/>
      <c r="HA92" s="82"/>
      <c r="HB92" s="82"/>
      <c r="HC92" s="82"/>
      <c r="HD92" s="82"/>
      <c r="HE92" s="82"/>
      <c r="HF92" s="82"/>
      <c r="HG92" s="82"/>
      <c r="HH92" s="82"/>
      <c r="HI92" s="82"/>
      <c r="HJ92" s="82"/>
      <c r="HK92" s="82"/>
      <c r="HL92" s="82"/>
      <c r="HM92" s="82"/>
      <c r="HN92" s="82"/>
      <c r="HO92" s="82"/>
      <c r="HP92" s="82"/>
      <c r="HQ92" s="82"/>
      <c r="HR92" s="82"/>
      <c r="HS92" s="82"/>
      <c r="HT92" s="82"/>
      <c r="HU92" s="82"/>
      <c r="HV92" s="82"/>
      <c r="HW92" s="82"/>
      <c r="HX92" s="82"/>
      <c r="HY92" s="82"/>
      <c r="HZ92" s="82"/>
      <c r="IA92" s="82"/>
      <c r="IB92" s="82"/>
      <c r="IC92" s="82"/>
      <c r="ID92" s="82"/>
      <c r="IE92" s="82"/>
      <c r="IF92" s="82"/>
      <c r="IG92" s="82"/>
      <c r="IH92" s="82"/>
      <c r="II92" s="82"/>
      <c r="IJ92" s="82"/>
      <c r="IK92" s="82"/>
      <c r="IL92" s="82"/>
      <c r="IM92" s="82"/>
      <c r="IN92" s="82"/>
      <c r="IO92" s="82"/>
      <c r="IP92" s="82"/>
      <c r="IQ92" s="82"/>
      <c r="IR92" s="82"/>
      <c r="IS92" s="82"/>
      <c r="IT92" s="82"/>
      <c r="IU92" s="82"/>
      <c r="IV92" s="82"/>
      <c r="IW92" s="82"/>
      <c r="IX92" s="82"/>
      <c r="IY92" s="82"/>
      <c r="IZ92" s="82"/>
      <c r="JA92" s="82"/>
      <c r="JB92" s="82"/>
      <c r="JC92" s="82"/>
      <c r="JD92" s="82"/>
      <c r="JE92" s="82"/>
      <c r="JF92" s="82"/>
      <c r="JG92" s="82"/>
      <c r="JH92" s="82"/>
      <c r="JI92" s="82"/>
      <c r="JJ92" s="82"/>
      <c r="JK92" s="82"/>
      <c r="JL92" s="82"/>
      <c r="JM92" s="82"/>
      <c r="JN92" s="82"/>
      <c r="JO92" s="82"/>
      <c r="JP92" s="82"/>
      <c r="JQ92" s="82"/>
      <c r="JR92" s="82"/>
      <c r="JS92" s="82"/>
      <c r="JT92" s="82"/>
      <c r="JU92" s="82"/>
      <c r="JV92" s="82"/>
      <c r="JW92" s="82"/>
      <c r="JX92" s="82"/>
      <c r="JY92" s="82"/>
      <c r="JZ92" s="82"/>
      <c r="KA92" s="82"/>
      <c r="KB92" s="82"/>
      <c r="KC92" s="82"/>
      <c r="KD92" s="82"/>
      <c r="KE92" s="82"/>
      <c r="KF92" s="82"/>
      <c r="KG92" s="82"/>
      <c r="KH92" s="82"/>
      <c r="KI92" s="82"/>
      <c r="KJ92" s="82"/>
      <c r="KK92" s="82"/>
      <c r="KL92" s="82"/>
      <c r="KM92" s="82"/>
      <c r="KN92" s="82"/>
      <c r="KO92" s="82"/>
      <c r="KP92" s="82"/>
      <c r="KQ92" s="82"/>
      <c r="KR92" s="82"/>
      <c r="KS92" s="82"/>
      <c r="KT92" s="82"/>
      <c r="KU92" s="82"/>
      <c r="KV92" s="82"/>
      <c r="KW92" s="82"/>
      <c r="KX92" s="82"/>
      <c r="KY92" s="82"/>
      <c r="KZ92" s="82"/>
      <c r="LA92" s="82"/>
      <c r="LB92" s="82"/>
      <c r="LC92" s="82"/>
      <c r="LD92" s="82"/>
      <c r="LE92" s="82"/>
      <c r="LF92" s="82"/>
      <c r="LG92" s="82"/>
      <c r="LH92" s="82"/>
      <c r="LI92" s="82"/>
      <c r="LJ92" s="82"/>
      <c r="LK92" s="82"/>
      <c r="LL92" s="82"/>
      <c r="LM92" s="82"/>
      <c r="LN92" s="82"/>
      <c r="LO92" s="82"/>
      <c r="LP92" s="82"/>
      <c r="LQ92" s="82"/>
      <c r="LR92" s="82"/>
      <c r="LS92" s="82"/>
      <c r="LT92" s="82"/>
      <c r="LU92" s="82"/>
      <c r="LV92" s="82"/>
      <c r="LW92" s="82"/>
      <c r="LX92" s="82"/>
      <c r="LY92" s="82"/>
      <c r="LZ92" s="82"/>
      <c r="MA92" s="82"/>
      <c r="MB92" s="82"/>
      <c r="MC92" s="82"/>
      <c r="MD92" s="82"/>
      <c r="ME92" s="82"/>
      <c r="MF92" s="82"/>
      <c r="MG92" s="82"/>
      <c r="MH92" s="82"/>
      <c r="MI92" s="82"/>
      <c r="MJ92" s="82"/>
      <c r="MK92" s="82"/>
      <c r="ML92" s="82"/>
      <c r="MM92" s="82"/>
      <c r="MN92" s="82"/>
      <c r="MO92" s="82"/>
      <c r="MP92" s="82"/>
      <c r="MQ92" s="82"/>
      <c r="MR92" s="82"/>
      <c r="MS92" s="82"/>
      <c r="MT92" s="82"/>
      <c r="MU92" s="82"/>
      <c r="MV92" s="82"/>
      <c r="MW92" s="82"/>
      <c r="MX92" s="82"/>
      <c r="MY92" s="82"/>
      <c r="MZ92" s="82"/>
      <c r="NA92" s="82"/>
      <c r="NB92" s="82"/>
      <c r="NC92" s="82"/>
      <c r="ND92" s="82"/>
      <c r="NE92" s="82"/>
      <c r="NF92" s="82"/>
      <c r="NG92" s="82"/>
      <c r="NH92" s="82"/>
      <c r="NI92" s="82"/>
      <c r="NJ92" s="82"/>
      <c r="NK92" s="82"/>
      <c r="NL92" s="82"/>
      <c r="NM92" s="82"/>
      <c r="NN92" s="82"/>
      <c r="NO92" s="82"/>
      <c r="NP92" s="82"/>
      <c r="NQ92" s="82"/>
      <c r="NR92" s="82"/>
      <c r="NS92" s="82"/>
      <c r="NT92" s="82"/>
      <c r="NU92" s="82"/>
      <c r="NV92" s="82"/>
      <c r="NW92" s="82"/>
      <c r="NX92" s="82"/>
      <c r="NY92" s="82"/>
      <c r="NZ92" s="82"/>
      <c r="OA92" s="82"/>
      <c r="OB92" s="82"/>
      <c r="OC92" s="82"/>
      <c r="OD92" s="82"/>
      <c r="OE92" s="82"/>
      <c r="OF92" s="82"/>
      <c r="OG92" s="82"/>
      <c r="OH92" s="82"/>
      <c r="OI92" s="82"/>
      <c r="OJ92" s="82"/>
      <c r="OK92" s="82"/>
      <c r="OL92" s="82"/>
      <c r="OM92" s="82"/>
      <c r="ON92" s="82"/>
      <c r="OO92" s="82"/>
      <c r="OP92" s="82"/>
      <c r="OQ92" s="82"/>
      <c r="OR92" s="82"/>
      <c r="OS92" s="82"/>
      <c r="OT92" s="82"/>
      <c r="OU92" s="82"/>
      <c r="OV92" s="82"/>
      <c r="OW92" s="82"/>
      <c r="OX92" s="82"/>
      <c r="OY92" s="82"/>
      <c r="OZ92" s="82"/>
      <c r="PA92" s="82"/>
      <c r="PB92" s="82"/>
      <c r="PC92" s="82"/>
      <c r="PD92" s="82"/>
      <c r="PE92" s="82"/>
      <c r="PF92" s="82"/>
      <c r="PG92" s="82"/>
      <c r="PH92" s="82"/>
      <c r="PI92" s="82"/>
      <c r="PJ92" s="82"/>
      <c r="PK92" s="82"/>
      <c r="PL92" s="82"/>
      <c r="PM92" s="82"/>
      <c r="PN92" s="82"/>
      <c r="PO92" s="82"/>
      <c r="PP92" s="82"/>
      <c r="PQ92" s="82"/>
      <c r="PR92" s="82"/>
      <c r="PS92" s="82"/>
      <c r="PT92" s="82"/>
      <c r="PU92" s="82"/>
      <c r="PV92" s="82"/>
      <c r="PW92" s="82"/>
      <c r="PX92" s="82"/>
      <c r="PY92" s="82"/>
      <c r="PZ92" s="82"/>
      <c r="QA92" s="82"/>
      <c r="QB92" s="82"/>
      <c r="QC92" s="82"/>
      <c r="QD92" s="82"/>
      <c r="QE92" s="82"/>
      <c r="QF92" s="82"/>
      <c r="QG92" s="82"/>
      <c r="QH92" s="82"/>
      <c r="QI92" s="82"/>
      <c r="QJ92" s="82"/>
      <c r="QK92" s="82"/>
      <c r="QL92" s="82"/>
      <c r="QM92" s="82"/>
      <c r="QN92" s="82"/>
      <c r="QO92" s="82"/>
      <c r="QP92" s="82"/>
      <c r="QQ92" s="82"/>
      <c r="QR92" s="82"/>
      <c r="QS92" s="82"/>
      <c r="QT92" s="82"/>
      <c r="QU92" s="82"/>
      <c r="QV92" s="82"/>
      <c r="QW92" s="82"/>
      <c r="QX92" s="82"/>
      <c r="QY92" s="82"/>
      <c r="QZ92" s="82"/>
      <c r="RA92" s="82"/>
      <c r="RB92" s="82"/>
      <c r="RC92" s="82"/>
      <c r="RD92" s="82"/>
      <c r="RE92" s="82"/>
      <c r="RF92" s="82"/>
      <c r="RG92" s="82"/>
      <c r="RH92" s="82"/>
      <c r="RI92" s="82"/>
      <c r="RJ92" s="82"/>
      <c r="RK92" s="82"/>
      <c r="RL92" s="82"/>
      <c r="RM92" s="82"/>
      <c r="RN92" s="82"/>
      <c r="RO92" s="82"/>
      <c r="RP92" s="82"/>
      <c r="RQ92" s="82"/>
      <c r="RR92" s="82"/>
      <c r="RS92" s="82"/>
      <c r="RT92" s="82"/>
      <c r="RU92" s="82"/>
      <c r="RV92" s="82"/>
      <c r="RW92" s="82"/>
      <c r="RX92" s="82"/>
      <c r="RY92" s="82"/>
      <c r="RZ92" s="82"/>
      <c r="SA92" s="82"/>
      <c r="SB92" s="82"/>
      <c r="SC92" s="82"/>
      <c r="SD92" s="82"/>
      <c r="SE92" s="82"/>
      <c r="SF92" s="82"/>
      <c r="SG92" s="82"/>
      <c r="SH92" s="82"/>
      <c r="SI92" s="82"/>
      <c r="SJ92" s="82"/>
      <c r="SK92" s="82"/>
      <c r="SL92" s="82"/>
      <c r="SM92" s="82"/>
      <c r="SN92" s="82"/>
      <c r="SO92" s="82"/>
      <c r="SP92" s="82"/>
      <c r="SQ92" s="82"/>
      <c r="SR92" s="82"/>
      <c r="SS92" s="82"/>
      <c r="ST92" s="82"/>
      <c r="SU92" s="82"/>
      <c r="SV92" s="82"/>
      <c r="SW92" s="82"/>
      <c r="SX92" s="82"/>
      <c r="SY92" s="82"/>
      <c r="SZ92" s="82"/>
      <c r="TA92" s="82"/>
      <c r="TB92" s="82"/>
      <c r="TC92" s="82"/>
      <c r="TD92" s="82"/>
      <c r="TE92" s="82"/>
      <c r="TF92" s="82"/>
      <c r="TG92" s="82"/>
      <c r="TH92" s="82"/>
      <c r="TI92" s="82"/>
      <c r="TJ92" s="82"/>
      <c r="TK92" s="82"/>
      <c r="TL92" s="82"/>
      <c r="TM92" s="82"/>
      <c r="TN92" s="82"/>
      <c r="TO92" s="82"/>
      <c r="TP92" s="82"/>
      <c r="TQ92" s="82"/>
      <c r="TR92" s="82"/>
      <c r="TS92" s="82"/>
      <c r="TT92" s="82"/>
      <c r="TU92" s="82"/>
      <c r="TV92" s="82"/>
      <c r="TW92" s="82"/>
      <c r="TX92" s="82"/>
      <c r="TY92" s="82"/>
      <c r="TZ92" s="82"/>
      <c r="UA92" s="82"/>
      <c r="UB92" s="82"/>
      <c r="UC92" s="82"/>
      <c r="UD92" s="82"/>
      <c r="UE92" s="82"/>
      <c r="UF92" s="82"/>
      <c r="UG92" s="82"/>
      <c r="UH92" s="82"/>
      <c r="UI92" s="82"/>
      <c r="UJ92" s="82"/>
      <c r="UK92" s="82"/>
      <c r="UL92" s="82"/>
      <c r="UM92" s="82"/>
      <c r="UN92" s="82"/>
      <c r="UO92" s="82"/>
      <c r="UP92" s="82"/>
      <c r="UQ92" s="82"/>
      <c r="UR92" s="82"/>
      <c r="US92" s="82"/>
      <c r="UT92" s="82"/>
      <c r="UU92" s="82"/>
      <c r="UV92" s="82"/>
      <c r="UW92" s="82"/>
      <c r="UX92" s="82"/>
      <c r="UY92" s="82"/>
      <c r="UZ92" s="82"/>
      <c r="VA92" s="82"/>
      <c r="VB92" s="82"/>
      <c r="VC92" s="82"/>
      <c r="VD92" s="82"/>
      <c r="VE92" s="82"/>
      <c r="VF92" s="82"/>
      <c r="VG92" s="82"/>
      <c r="VH92" s="82"/>
      <c r="VI92" s="82"/>
      <c r="VJ92" s="82"/>
      <c r="VK92" s="82"/>
      <c r="VL92" s="82"/>
      <c r="VM92" s="82"/>
      <c r="VN92" s="82"/>
      <c r="VO92" s="82"/>
      <c r="VP92" s="82"/>
      <c r="VQ92" s="82"/>
      <c r="VR92" s="82"/>
      <c r="VS92" s="82"/>
      <c r="VT92" s="82"/>
      <c r="VU92" s="82"/>
      <c r="VV92" s="82"/>
      <c r="VW92" s="82"/>
      <c r="VX92" s="82"/>
      <c r="VY92" s="82"/>
      <c r="VZ92" s="82"/>
      <c r="WA92" s="82"/>
      <c r="WB92" s="82"/>
      <c r="WC92" s="82"/>
      <c r="WD92" s="82"/>
      <c r="WE92" s="82"/>
      <c r="WF92" s="82"/>
      <c r="WG92" s="82"/>
      <c r="WH92" s="82"/>
      <c r="WI92" s="82"/>
      <c r="WJ92" s="82"/>
      <c r="WK92" s="82"/>
      <c r="WL92" s="82"/>
      <c r="WM92" s="82"/>
      <c r="WN92" s="82"/>
      <c r="WO92" s="82"/>
      <c r="WP92" s="82"/>
      <c r="WQ92" s="82"/>
      <c r="WR92" s="82"/>
      <c r="WS92" s="82"/>
      <c r="WT92" s="82"/>
      <c r="WU92" s="82"/>
      <c r="WV92" s="82"/>
      <c r="WW92" s="82"/>
      <c r="WX92" s="82"/>
      <c r="WY92" s="82"/>
      <c r="WZ92" s="82"/>
      <c r="XA92" s="82"/>
      <c r="XB92" s="82"/>
      <c r="XC92" s="82"/>
      <c r="XD92" s="82"/>
      <c r="XE92" s="82"/>
      <c r="XF92" s="82"/>
      <c r="XG92" s="82"/>
      <c r="XH92" s="82"/>
      <c r="XI92" s="82"/>
      <c r="XJ92" s="82"/>
      <c r="XK92" s="82"/>
      <c r="XL92" s="82"/>
      <c r="XM92" s="82"/>
      <c r="XN92" s="82"/>
      <c r="XO92" s="82"/>
      <c r="XP92" s="82"/>
      <c r="XQ92" s="82"/>
      <c r="XR92" s="82"/>
      <c r="XS92" s="82"/>
      <c r="XT92" s="82"/>
      <c r="XU92" s="82"/>
      <c r="XV92" s="82"/>
      <c r="XW92" s="82"/>
      <c r="XX92" s="82"/>
      <c r="XY92" s="82"/>
      <c r="XZ92" s="82"/>
      <c r="YA92" s="82"/>
      <c r="YB92" s="82"/>
      <c r="YC92" s="82"/>
      <c r="YD92" s="82"/>
      <c r="YE92" s="82"/>
      <c r="YF92" s="82"/>
      <c r="YG92" s="82"/>
      <c r="YH92" s="82"/>
      <c r="YI92" s="82"/>
      <c r="YJ92" s="82"/>
      <c r="YK92" s="82"/>
      <c r="YL92" s="82"/>
      <c r="YM92" s="82"/>
      <c r="YN92" s="82"/>
      <c r="YO92" s="82"/>
      <c r="YP92" s="82"/>
      <c r="YQ92" s="82"/>
      <c r="YR92" s="82"/>
      <c r="YS92" s="82"/>
      <c r="YT92" s="82"/>
      <c r="YU92" s="82"/>
      <c r="YV92" s="82"/>
      <c r="YW92" s="82"/>
      <c r="YX92" s="82"/>
      <c r="YY92" s="82"/>
      <c r="YZ92" s="82"/>
      <c r="ZA92" s="82"/>
      <c r="ZB92" s="82"/>
      <c r="ZC92" s="82"/>
      <c r="ZD92" s="82"/>
      <c r="ZE92" s="82"/>
      <c r="ZF92" s="82"/>
      <c r="ZG92" s="82"/>
      <c r="ZH92" s="82"/>
      <c r="ZI92" s="82"/>
      <c r="ZJ92" s="82"/>
      <c r="ZK92" s="82"/>
      <c r="ZL92" s="82"/>
      <c r="ZM92" s="82"/>
      <c r="ZN92" s="82"/>
      <c r="ZO92" s="82"/>
      <c r="ZP92" s="82"/>
      <c r="ZQ92" s="82"/>
      <c r="ZR92" s="82"/>
      <c r="ZS92" s="82"/>
      <c r="ZT92" s="82"/>
      <c r="ZU92" s="82"/>
      <c r="ZV92" s="82"/>
      <c r="ZW92" s="82"/>
      <c r="ZX92" s="82"/>
      <c r="ZY92" s="82"/>
      <c r="ZZ92" s="82"/>
      <c r="AAA92" s="82"/>
      <c r="AAB92" s="82"/>
      <c r="AAC92" s="82"/>
      <c r="AAD92" s="82"/>
      <c r="AAE92" s="82"/>
      <c r="AAF92" s="82"/>
      <c r="AAG92" s="82"/>
      <c r="AAH92" s="82"/>
      <c r="AAI92" s="82"/>
      <c r="AAJ92" s="82"/>
      <c r="AAK92" s="82"/>
      <c r="AAL92" s="82"/>
      <c r="AAM92" s="82"/>
      <c r="AAN92" s="82"/>
      <c r="AAO92" s="82"/>
      <c r="AAP92" s="82"/>
      <c r="AAQ92" s="82"/>
      <c r="AAR92" s="82"/>
      <c r="AAS92" s="82"/>
      <c r="AAT92" s="82"/>
      <c r="AAU92" s="82"/>
      <c r="AAV92" s="82"/>
      <c r="AAW92" s="82"/>
      <c r="AAX92" s="82"/>
      <c r="AAY92" s="82"/>
      <c r="AAZ92" s="82"/>
      <c r="ABA92" s="82"/>
      <c r="ABB92" s="82"/>
      <c r="ABC92" s="82"/>
      <c r="ABD92" s="82"/>
      <c r="ABE92" s="82"/>
      <c r="ABF92" s="82"/>
      <c r="ABG92" s="82"/>
      <c r="ABH92" s="82"/>
      <c r="ABI92" s="82"/>
      <c r="ABJ92" s="82"/>
      <c r="ABK92" s="82"/>
      <c r="ABL92" s="82"/>
      <c r="ABM92" s="82"/>
      <c r="ABN92" s="82"/>
      <c r="ABO92" s="82"/>
      <c r="ABP92" s="82"/>
      <c r="ABQ92" s="82"/>
      <c r="ABR92" s="82"/>
      <c r="ABS92" s="82"/>
      <c r="ABT92" s="82"/>
      <c r="ABU92" s="82"/>
      <c r="ABV92" s="82"/>
      <c r="ABW92" s="82"/>
      <c r="ABX92" s="82"/>
      <c r="ABY92" s="82"/>
      <c r="ABZ92" s="82"/>
      <c r="ACA92" s="82"/>
      <c r="ACB92" s="82"/>
      <c r="ACC92" s="82"/>
      <c r="ACD92" s="82"/>
      <c r="ACE92" s="82"/>
      <c r="ACF92" s="82"/>
      <c r="ACG92" s="82"/>
      <c r="ACH92" s="82"/>
      <c r="ACI92" s="82"/>
      <c r="ACJ92" s="82"/>
      <c r="ACK92" s="82"/>
      <c r="ACL92" s="82"/>
      <c r="ACM92" s="82"/>
      <c r="ACN92" s="82"/>
      <c r="ACO92" s="82"/>
      <c r="ACP92" s="82"/>
      <c r="ACQ92" s="82"/>
      <c r="ACR92" s="82"/>
      <c r="ACS92" s="82"/>
      <c r="ACT92" s="82"/>
      <c r="ACU92" s="82"/>
      <c r="ACV92" s="82"/>
      <c r="ACW92" s="82"/>
      <c r="ACX92" s="82"/>
      <c r="ACY92" s="82"/>
      <c r="ACZ92" s="82"/>
      <c r="ADA92" s="82"/>
      <c r="ADB92" s="82"/>
      <c r="ADC92" s="82"/>
      <c r="ADD92" s="82"/>
      <c r="ADE92" s="82"/>
      <c r="ADF92" s="82"/>
      <c r="ADG92" s="82"/>
      <c r="ADH92" s="82"/>
      <c r="ADI92" s="82"/>
      <c r="ADJ92" s="82"/>
      <c r="ADK92" s="82"/>
      <c r="ADL92" s="82"/>
      <c r="ADM92" s="82"/>
      <c r="ADN92" s="82"/>
      <c r="ADO92" s="82"/>
      <c r="ADP92" s="82"/>
      <c r="ADQ92" s="82"/>
      <c r="ADR92" s="82"/>
      <c r="ADS92" s="82"/>
      <c r="ADT92" s="82"/>
      <c r="ADU92" s="82"/>
      <c r="ADV92" s="82"/>
      <c r="ADW92" s="82"/>
      <c r="ADX92" s="82"/>
      <c r="ADY92" s="82"/>
      <c r="ADZ92" s="82"/>
      <c r="AEA92" s="82"/>
      <c r="AEB92" s="82"/>
      <c r="AEC92" s="82"/>
      <c r="AED92" s="82"/>
      <c r="AEE92" s="82"/>
      <c r="AEF92" s="82"/>
      <c r="AEG92" s="82"/>
      <c r="AEH92" s="82"/>
      <c r="AEI92" s="82"/>
      <c r="AEJ92" s="82"/>
      <c r="AEK92" s="82"/>
      <c r="AEL92" s="82"/>
      <c r="AEM92" s="82"/>
      <c r="AEN92" s="82"/>
      <c r="AEO92" s="82"/>
      <c r="AEP92" s="82"/>
      <c r="AEQ92" s="82"/>
      <c r="AER92" s="82"/>
      <c r="AES92" s="82"/>
      <c r="AET92" s="82"/>
      <c r="AEU92" s="82"/>
      <c r="AEV92" s="82"/>
      <c r="AEW92" s="82"/>
      <c r="AEX92" s="82"/>
      <c r="AEY92" s="82"/>
      <c r="AEZ92" s="82"/>
      <c r="AFA92" s="82"/>
      <c r="AFB92" s="82"/>
      <c r="AFC92" s="82"/>
      <c r="AFD92" s="82"/>
      <c r="AFE92" s="82"/>
      <c r="AFF92" s="82"/>
      <c r="AFG92" s="82"/>
      <c r="AFH92" s="82"/>
      <c r="AFI92" s="82"/>
      <c r="AFJ92" s="82"/>
      <c r="AFK92" s="82"/>
      <c r="AFL92" s="82"/>
      <c r="AFM92" s="82"/>
      <c r="AFN92" s="82"/>
      <c r="AFO92" s="82"/>
      <c r="AFP92" s="82"/>
      <c r="AFQ92" s="82"/>
      <c r="AFR92" s="82"/>
      <c r="AFS92" s="82"/>
      <c r="AFT92" s="82"/>
      <c r="AFU92" s="82"/>
      <c r="AFV92" s="82"/>
      <c r="AFW92" s="82"/>
      <c r="AFX92" s="82"/>
      <c r="AFY92" s="82"/>
      <c r="AFZ92" s="82"/>
      <c r="AGA92" s="82"/>
      <c r="AGB92" s="82"/>
      <c r="AGC92" s="82"/>
      <c r="AGD92" s="82"/>
      <c r="AGE92" s="82"/>
      <c r="AGF92" s="82"/>
      <c r="AGG92" s="82"/>
      <c r="AGH92" s="82"/>
      <c r="AGI92" s="82"/>
      <c r="AGJ92" s="82"/>
      <c r="AGK92" s="82"/>
      <c r="AGL92" s="82"/>
      <c r="AGM92" s="82"/>
      <c r="AGN92" s="82"/>
      <c r="AGO92" s="82"/>
      <c r="AGP92" s="82"/>
      <c r="AGQ92" s="82"/>
      <c r="AGR92" s="82"/>
      <c r="AGS92" s="82"/>
      <c r="AGT92" s="82"/>
      <c r="AGU92" s="82"/>
      <c r="AGV92" s="82"/>
      <c r="AGW92" s="82"/>
      <c r="AGX92" s="82"/>
      <c r="AGY92" s="82"/>
      <c r="AGZ92" s="82"/>
      <c r="AHA92" s="82"/>
      <c r="AHB92" s="82"/>
      <c r="AHC92" s="82"/>
      <c r="AHD92" s="82"/>
      <c r="AHE92" s="82"/>
      <c r="AHF92" s="82"/>
      <c r="AHG92" s="82"/>
      <c r="AHH92" s="82"/>
      <c r="AHI92" s="82"/>
      <c r="AHJ92" s="82"/>
      <c r="AHK92" s="82"/>
      <c r="AHL92" s="82"/>
      <c r="AHM92" s="82"/>
      <c r="AHN92" s="82"/>
      <c r="AHO92" s="82"/>
      <c r="AHP92" s="82"/>
      <c r="AHQ92" s="82"/>
      <c r="AHR92" s="82"/>
      <c r="AHS92" s="82"/>
      <c r="AHT92" s="82"/>
      <c r="AHU92" s="82"/>
      <c r="AHV92" s="82"/>
      <c r="AHW92" s="82"/>
      <c r="AHX92" s="82"/>
      <c r="AHY92" s="82"/>
      <c r="AHZ92" s="82"/>
      <c r="AIA92" s="82"/>
      <c r="AIB92" s="82"/>
      <c r="AIC92" s="82"/>
      <c r="AID92" s="82"/>
      <c r="AIE92" s="82"/>
      <c r="AIF92" s="82"/>
      <c r="AIG92" s="82"/>
      <c r="AIH92" s="82"/>
      <c r="AII92" s="82"/>
      <c r="AIJ92" s="82"/>
      <c r="AIK92" s="82"/>
      <c r="AIL92" s="82"/>
      <c r="AIM92" s="82"/>
      <c r="AIN92" s="82"/>
      <c r="AIO92" s="82"/>
      <c r="AIP92" s="82"/>
      <c r="AIQ92" s="82"/>
      <c r="AIR92" s="82"/>
      <c r="AIS92" s="82"/>
      <c r="AIT92" s="82"/>
      <c r="AIU92" s="82"/>
      <c r="AIV92" s="82"/>
      <c r="AIW92" s="82"/>
      <c r="AIX92" s="82"/>
      <c r="AIY92" s="82"/>
      <c r="AIZ92" s="82"/>
      <c r="AJA92" s="82"/>
      <c r="AJB92" s="82"/>
      <c r="AJC92" s="82"/>
      <c r="AJD92" s="82"/>
      <c r="AJE92" s="82"/>
      <c r="AJF92" s="82"/>
      <c r="AJG92" s="82"/>
      <c r="AJH92" s="82"/>
      <c r="AJI92" s="82"/>
      <c r="AJJ92" s="82"/>
      <c r="AJK92" s="82"/>
      <c r="AJL92" s="82"/>
      <c r="AJM92" s="82"/>
      <c r="AJN92" s="82"/>
      <c r="AJO92" s="82"/>
      <c r="AJP92" s="82"/>
      <c r="AJQ92" s="82"/>
      <c r="AJR92" s="82"/>
      <c r="AJS92" s="82"/>
      <c r="AJT92" s="82"/>
      <c r="AJU92" s="82"/>
      <c r="AJV92" s="82"/>
      <c r="AJW92" s="82"/>
      <c r="AJX92" s="82"/>
      <c r="AJY92" s="82"/>
      <c r="AJZ92" s="82"/>
      <c r="AKA92" s="82"/>
      <c r="AKB92" s="82"/>
      <c r="AKC92" s="82"/>
      <c r="AKD92" s="82"/>
      <c r="AKE92" s="82"/>
      <c r="AKF92" s="82"/>
      <c r="AKG92" s="82"/>
      <c r="AKH92" s="82"/>
      <c r="AKI92" s="82"/>
      <c r="AKJ92" s="82"/>
      <c r="AKK92" s="82"/>
      <c r="AKL92" s="82"/>
      <c r="AKM92" s="82"/>
      <c r="AKN92" s="82"/>
      <c r="AKO92" s="82"/>
      <c r="AKP92" s="82"/>
      <c r="AKQ92" s="82"/>
      <c r="AKR92" s="82"/>
      <c r="AKS92" s="82"/>
      <c r="AKT92" s="82"/>
      <c r="AKU92" s="82"/>
      <c r="AKV92" s="82"/>
      <c r="AKW92" s="82"/>
      <c r="AKX92" s="82"/>
      <c r="AKY92" s="82"/>
      <c r="AKZ92" s="82"/>
      <c r="ALA92" s="82"/>
      <c r="ALB92" s="82"/>
      <c r="ALC92" s="82"/>
      <c r="ALD92" s="82"/>
      <c r="ALE92" s="82"/>
      <c r="ALF92" s="82"/>
      <c r="ALG92" s="82"/>
      <c r="ALH92" s="82"/>
      <c r="ALI92" s="82"/>
      <c r="ALJ92" s="82"/>
      <c r="ALK92" s="82"/>
      <c r="ALL92" s="82"/>
      <c r="ALM92" s="82"/>
      <c r="ALN92" s="82"/>
      <c r="ALO92" s="82"/>
      <c r="ALP92" s="82"/>
      <c r="ALQ92" s="82"/>
      <c r="ALR92" s="82"/>
      <c r="ALS92" s="82"/>
      <c r="ALT92" s="82"/>
      <c r="ALU92" s="82"/>
      <c r="ALV92" s="82"/>
      <c r="ALW92" s="82"/>
      <c r="ALX92" s="82"/>
      <c r="ALY92" s="82"/>
      <c r="ALZ92" s="82"/>
      <c r="AMA92" s="82"/>
      <c r="AMB92" s="82"/>
      <c r="AMC92" s="82"/>
      <c r="AMD92" s="82"/>
      <c r="AME92" s="82"/>
      <c r="AMF92" s="82"/>
      <c r="AMG92" s="82"/>
      <c r="AMH92" s="82"/>
      <c r="AMI92" s="82"/>
      <c r="AMJ92" s="82"/>
    </row>
    <row r="93" spans="1:1024" s="83" customFormat="1" hidden="1" outlineLevel="2">
      <c r="A93" s="76" t="s">
        <v>19</v>
      </c>
      <c r="B93" s="77">
        <v>5844.32</v>
      </c>
      <c r="C93" s="77">
        <v>5400</v>
      </c>
      <c r="D93" s="78"/>
      <c r="E93" s="81">
        <v>5400</v>
      </c>
      <c r="F93" s="77">
        <v>5326.86</v>
      </c>
      <c r="G93" s="80"/>
      <c r="H93" s="81">
        <v>5326.86</v>
      </c>
      <c r="I93" s="77">
        <v>5917.46</v>
      </c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  <c r="AL93" s="82"/>
      <c r="AM93" s="82"/>
      <c r="AN93" s="82"/>
      <c r="AO93" s="82"/>
      <c r="AP93" s="82"/>
      <c r="AQ93" s="82"/>
      <c r="AR93" s="82"/>
      <c r="AS93" s="82"/>
      <c r="AT93" s="82"/>
      <c r="AU93" s="82"/>
      <c r="AV93" s="82"/>
      <c r="AW93" s="82"/>
      <c r="AX93" s="82"/>
      <c r="AY93" s="82"/>
      <c r="AZ93" s="82"/>
      <c r="BA93" s="82"/>
      <c r="BB93" s="82"/>
      <c r="BC93" s="82"/>
      <c r="BD93" s="82"/>
      <c r="BE93" s="82"/>
      <c r="BF93" s="82"/>
      <c r="BG93" s="82"/>
      <c r="BH93" s="82"/>
      <c r="BI93" s="82"/>
      <c r="BJ93" s="82"/>
      <c r="BK93" s="82"/>
      <c r="BL93" s="82"/>
      <c r="BM93" s="82"/>
      <c r="BN93" s="82"/>
      <c r="BO93" s="82"/>
      <c r="BP93" s="82"/>
      <c r="BQ93" s="82"/>
      <c r="BR93" s="82"/>
      <c r="BS93" s="82"/>
      <c r="BT93" s="82"/>
      <c r="BU93" s="82"/>
      <c r="BV93" s="82"/>
      <c r="BW93" s="82"/>
      <c r="BX93" s="82"/>
      <c r="BY93" s="82"/>
      <c r="BZ93" s="82"/>
      <c r="CA93" s="82"/>
      <c r="CB93" s="82"/>
      <c r="CC93" s="82"/>
      <c r="CD93" s="82"/>
      <c r="CE93" s="82"/>
      <c r="CF93" s="82"/>
      <c r="CG93" s="82"/>
      <c r="CH93" s="82"/>
      <c r="CI93" s="82"/>
      <c r="CJ93" s="82"/>
      <c r="CK93" s="82"/>
      <c r="CL93" s="82"/>
      <c r="CM93" s="82"/>
      <c r="CN93" s="82"/>
      <c r="CO93" s="82"/>
      <c r="CP93" s="82"/>
      <c r="CQ93" s="82"/>
      <c r="CR93" s="82"/>
      <c r="CS93" s="82"/>
      <c r="CT93" s="82"/>
      <c r="CU93" s="82"/>
      <c r="CV93" s="82"/>
      <c r="CW93" s="82"/>
      <c r="CX93" s="82"/>
      <c r="CY93" s="82"/>
      <c r="CZ93" s="82"/>
      <c r="DA93" s="82"/>
      <c r="DB93" s="82"/>
      <c r="DC93" s="82"/>
      <c r="DD93" s="82"/>
      <c r="DE93" s="82"/>
      <c r="DF93" s="82"/>
      <c r="DG93" s="82"/>
      <c r="DH93" s="82"/>
      <c r="DI93" s="82"/>
      <c r="DJ93" s="82"/>
      <c r="DK93" s="82"/>
      <c r="DL93" s="82"/>
      <c r="DM93" s="82"/>
      <c r="DN93" s="82"/>
      <c r="DO93" s="82"/>
      <c r="DP93" s="82"/>
      <c r="DQ93" s="82"/>
      <c r="DR93" s="82"/>
      <c r="DS93" s="82"/>
      <c r="DT93" s="82"/>
      <c r="DU93" s="82"/>
      <c r="DV93" s="82"/>
      <c r="DW93" s="82"/>
      <c r="DX93" s="82"/>
      <c r="DY93" s="82"/>
      <c r="DZ93" s="82"/>
      <c r="EA93" s="82"/>
      <c r="EB93" s="82"/>
      <c r="EC93" s="82"/>
      <c r="ED93" s="82"/>
      <c r="EE93" s="82"/>
      <c r="EF93" s="82"/>
      <c r="EG93" s="82"/>
      <c r="EH93" s="82"/>
      <c r="EI93" s="82"/>
      <c r="EJ93" s="82"/>
      <c r="EK93" s="82"/>
      <c r="EL93" s="82"/>
      <c r="EM93" s="82"/>
      <c r="EN93" s="82"/>
      <c r="EO93" s="82"/>
      <c r="EP93" s="82"/>
      <c r="EQ93" s="82"/>
      <c r="ER93" s="82"/>
      <c r="ES93" s="82"/>
      <c r="ET93" s="82"/>
      <c r="EU93" s="82"/>
      <c r="EV93" s="82"/>
      <c r="EW93" s="82"/>
      <c r="EX93" s="82"/>
      <c r="EY93" s="82"/>
      <c r="EZ93" s="82"/>
      <c r="FA93" s="82"/>
      <c r="FB93" s="82"/>
      <c r="FC93" s="82"/>
      <c r="FD93" s="82"/>
      <c r="FE93" s="82"/>
      <c r="FF93" s="82"/>
      <c r="FG93" s="82"/>
      <c r="FH93" s="82"/>
      <c r="FI93" s="82"/>
      <c r="FJ93" s="82"/>
      <c r="FK93" s="82"/>
      <c r="FL93" s="82"/>
      <c r="FM93" s="82"/>
      <c r="FN93" s="82"/>
      <c r="FO93" s="82"/>
      <c r="FP93" s="82"/>
      <c r="FQ93" s="82"/>
      <c r="FR93" s="82"/>
      <c r="FS93" s="82"/>
      <c r="FT93" s="82"/>
      <c r="FU93" s="82"/>
      <c r="FV93" s="82"/>
      <c r="FW93" s="82"/>
      <c r="FX93" s="82"/>
      <c r="FY93" s="82"/>
      <c r="FZ93" s="82"/>
      <c r="GA93" s="82"/>
      <c r="GB93" s="82"/>
      <c r="GC93" s="82"/>
      <c r="GD93" s="82"/>
      <c r="GE93" s="82"/>
      <c r="GF93" s="82"/>
      <c r="GG93" s="82"/>
      <c r="GH93" s="82"/>
      <c r="GI93" s="82"/>
      <c r="GJ93" s="82"/>
      <c r="GK93" s="82"/>
      <c r="GL93" s="82"/>
      <c r="GM93" s="82"/>
      <c r="GN93" s="82"/>
      <c r="GO93" s="82"/>
      <c r="GP93" s="82"/>
      <c r="GQ93" s="82"/>
      <c r="GR93" s="82"/>
      <c r="GS93" s="82"/>
      <c r="GT93" s="82"/>
      <c r="GU93" s="82"/>
      <c r="GV93" s="82"/>
      <c r="GW93" s="82"/>
      <c r="GX93" s="82"/>
      <c r="GY93" s="82"/>
      <c r="GZ93" s="82"/>
      <c r="HA93" s="82"/>
      <c r="HB93" s="82"/>
      <c r="HC93" s="82"/>
      <c r="HD93" s="82"/>
      <c r="HE93" s="82"/>
      <c r="HF93" s="82"/>
      <c r="HG93" s="82"/>
      <c r="HH93" s="82"/>
      <c r="HI93" s="82"/>
      <c r="HJ93" s="82"/>
      <c r="HK93" s="82"/>
      <c r="HL93" s="82"/>
      <c r="HM93" s="82"/>
      <c r="HN93" s="82"/>
      <c r="HO93" s="82"/>
      <c r="HP93" s="82"/>
      <c r="HQ93" s="82"/>
      <c r="HR93" s="82"/>
      <c r="HS93" s="82"/>
      <c r="HT93" s="82"/>
      <c r="HU93" s="82"/>
      <c r="HV93" s="82"/>
      <c r="HW93" s="82"/>
      <c r="HX93" s="82"/>
      <c r="HY93" s="82"/>
      <c r="HZ93" s="82"/>
      <c r="IA93" s="82"/>
      <c r="IB93" s="82"/>
      <c r="IC93" s="82"/>
      <c r="ID93" s="82"/>
      <c r="IE93" s="82"/>
      <c r="IF93" s="82"/>
      <c r="IG93" s="82"/>
      <c r="IH93" s="82"/>
      <c r="II93" s="82"/>
      <c r="IJ93" s="82"/>
      <c r="IK93" s="82"/>
      <c r="IL93" s="82"/>
      <c r="IM93" s="82"/>
      <c r="IN93" s="82"/>
      <c r="IO93" s="82"/>
      <c r="IP93" s="82"/>
      <c r="IQ93" s="82"/>
      <c r="IR93" s="82"/>
      <c r="IS93" s="82"/>
      <c r="IT93" s="82"/>
      <c r="IU93" s="82"/>
      <c r="IV93" s="82"/>
      <c r="IW93" s="82"/>
      <c r="IX93" s="82"/>
      <c r="IY93" s="82"/>
      <c r="IZ93" s="82"/>
      <c r="JA93" s="82"/>
      <c r="JB93" s="82"/>
      <c r="JC93" s="82"/>
      <c r="JD93" s="82"/>
      <c r="JE93" s="82"/>
      <c r="JF93" s="82"/>
      <c r="JG93" s="82"/>
      <c r="JH93" s="82"/>
      <c r="JI93" s="82"/>
      <c r="JJ93" s="82"/>
      <c r="JK93" s="82"/>
      <c r="JL93" s="82"/>
      <c r="JM93" s="82"/>
      <c r="JN93" s="82"/>
      <c r="JO93" s="82"/>
      <c r="JP93" s="82"/>
      <c r="JQ93" s="82"/>
      <c r="JR93" s="82"/>
      <c r="JS93" s="82"/>
      <c r="JT93" s="82"/>
      <c r="JU93" s="82"/>
      <c r="JV93" s="82"/>
      <c r="JW93" s="82"/>
      <c r="JX93" s="82"/>
      <c r="JY93" s="82"/>
      <c r="JZ93" s="82"/>
      <c r="KA93" s="82"/>
      <c r="KB93" s="82"/>
      <c r="KC93" s="82"/>
      <c r="KD93" s="82"/>
      <c r="KE93" s="82"/>
      <c r="KF93" s="82"/>
      <c r="KG93" s="82"/>
      <c r="KH93" s="82"/>
      <c r="KI93" s="82"/>
      <c r="KJ93" s="82"/>
      <c r="KK93" s="82"/>
      <c r="KL93" s="82"/>
      <c r="KM93" s="82"/>
      <c r="KN93" s="82"/>
      <c r="KO93" s="82"/>
      <c r="KP93" s="82"/>
      <c r="KQ93" s="82"/>
      <c r="KR93" s="82"/>
      <c r="KS93" s="82"/>
      <c r="KT93" s="82"/>
      <c r="KU93" s="82"/>
      <c r="KV93" s="82"/>
      <c r="KW93" s="82"/>
      <c r="KX93" s="82"/>
      <c r="KY93" s="82"/>
      <c r="KZ93" s="82"/>
      <c r="LA93" s="82"/>
      <c r="LB93" s="82"/>
      <c r="LC93" s="82"/>
      <c r="LD93" s="82"/>
      <c r="LE93" s="82"/>
      <c r="LF93" s="82"/>
      <c r="LG93" s="82"/>
      <c r="LH93" s="82"/>
      <c r="LI93" s="82"/>
      <c r="LJ93" s="82"/>
      <c r="LK93" s="82"/>
      <c r="LL93" s="82"/>
      <c r="LM93" s="82"/>
      <c r="LN93" s="82"/>
      <c r="LO93" s="82"/>
      <c r="LP93" s="82"/>
      <c r="LQ93" s="82"/>
      <c r="LR93" s="82"/>
      <c r="LS93" s="82"/>
      <c r="LT93" s="82"/>
      <c r="LU93" s="82"/>
      <c r="LV93" s="82"/>
      <c r="LW93" s="82"/>
      <c r="LX93" s="82"/>
      <c r="LY93" s="82"/>
      <c r="LZ93" s="82"/>
      <c r="MA93" s="82"/>
      <c r="MB93" s="82"/>
      <c r="MC93" s="82"/>
      <c r="MD93" s="82"/>
      <c r="ME93" s="82"/>
      <c r="MF93" s="82"/>
      <c r="MG93" s="82"/>
      <c r="MH93" s="82"/>
      <c r="MI93" s="82"/>
      <c r="MJ93" s="82"/>
      <c r="MK93" s="82"/>
      <c r="ML93" s="82"/>
      <c r="MM93" s="82"/>
      <c r="MN93" s="82"/>
      <c r="MO93" s="82"/>
      <c r="MP93" s="82"/>
      <c r="MQ93" s="82"/>
      <c r="MR93" s="82"/>
      <c r="MS93" s="82"/>
      <c r="MT93" s="82"/>
      <c r="MU93" s="82"/>
      <c r="MV93" s="82"/>
      <c r="MW93" s="82"/>
      <c r="MX93" s="82"/>
      <c r="MY93" s="82"/>
      <c r="MZ93" s="82"/>
      <c r="NA93" s="82"/>
      <c r="NB93" s="82"/>
      <c r="NC93" s="82"/>
      <c r="ND93" s="82"/>
      <c r="NE93" s="82"/>
      <c r="NF93" s="82"/>
      <c r="NG93" s="82"/>
      <c r="NH93" s="82"/>
      <c r="NI93" s="82"/>
      <c r="NJ93" s="82"/>
      <c r="NK93" s="82"/>
      <c r="NL93" s="82"/>
      <c r="NM93" s="82"/>
      <c r="NN93" s="82"/>
      <c r="NO93" s="82"/>
      <c r="NP93" s="82"/>
      <c r="NQ93" s="82"/>
      <c r="NR93" s="82"/>
      <c r="NS93" s="82"/>
      <c r="NT93" s="82"/>
      <c r="NU93" s="82"/>
      <c r="NV93" s="82"/>
      <c r="NW93" s="82"/>
      <c r="NX93" s="82"/>
      <c r="NY93" s="82"/>
      <c r="NZ93" s="82"/>
      <c r="OA93" s="82"/>
      <c r="OB93" s="82"/>
      <c r="OC93" s="82"/>
      <c r="OD93" s="82"/>
      <c r="OE93" s="82"/>
      <c r="OF93" s="82"/>
      <c r="OG93" s="82"/>
      <c r="OH93" s="82"/>
      <c r="OI93" s="82"/>
      <c r="OJ93" s="82"/>
      <c r="OK93" s="82"/>
      <c r="OL93" s="82"/>
      <c r="OM93" s="82"/>
      <c r="ON93" s="82"/>
      <c r="OO93" s="82"/>
      <c r="OP93" s="82"/>
      <c r="OQ93" s="82"/>
      <c r="OR93" s="82"/>
      <c r="OS93" s="82"/>
      <c r="OT93" s="82"/>
      <c r="OU93" s="82"/>
      <c r="OV93" s="82"/>
      <c r="OW93" s="82"/>
      <c r="OX93" s="82"/>
      <c r="OY93" s="82"/>
      <c r="OZ93" s="82"/>
      <c r="PA93" s="82"/>
      <c r="PB93" s="82"/>
      <c r="PC93" s="82"/>
      <c r="PD93" s="82"/>
      <c r="PE93" s="82"/>
      <c r="PF93" s="82"/>
      <c r="PG93" s="82"/>
      <c r="PH93" s="82"/>
      <c r="PI93" s="82"/>
      <c r="PJ93" s="82"/>
      <c r="PK93" s="82"/>
      <c r="PL93" s="82"/>
      <c r="PM93" s="82"/>
      <c r="PN93" s="82"/>
      <c r="PO93" s="82"/>
      <c r="PP93" s="82"/>
      <c r="PQ93" s="82"/>
      <c r="PR93" s="82"/>
      <c r="PS93" s="82"/>
      <c r="PT93" s="82"/>
      <c r="PU93" s="82"/>
      <c r="PV93" s="82"/>
      <c r="PW93" s="82"/>
      <c r="PX93" s="82"/>
      <c r="PY93" s="82"/>
      <c r="PZ93" s="82"/>
      <c r="QA93" s="82"/>
      <c r="QB93" s="82"/>
      <c r="QC93" s="82"/>
      <c r="QD93" s="82"/>
      <c r="QE93" s="82"/>
      <c r="QF93" s="82"/>
      <c r="QG93" s="82"/>
      <c r="QH93" s="82"/>
      <c r="QI93" s="82"/>
      <c r="QJ93" s="82"/>
      <c r="QK93" s="82"/>
      <c r="QL93" s="82"/>
      <c r="QM93" s="82"/>
      <c r="QN93" s="82"/>
      <c r="QO93" s="82"/>
      <c r="QP93" s="82"/>
      <c r="QQ93" s="82"/>
      <c r="QR93" s="82"/>
      <c r="QS93" s="82"/>
      <c r="QT93" s="82"/>
      <c r="QU93" s="82"/>
      <c r="QV93" s="82"/>
      <c r="QW93" s="82"/>
      <c r="QX93" s="82"/>
      <c r="QY93" s="82"/>
      <c r="QZ93" s="82"/>
      <c r="RA93" s="82"/>
      <c r="RB93" s="82"/>
      <c r="RC93" s="82"/>
      <c r="RD93" s="82"/>
      <c r="RE93" s="82"/>
      <c r="RF93" s="82"/>
      <c r="RG93" s="82"/>
      <c r="RH93" s="82"/>
      <c r="RI93" s="82"/>
      <c r="RJ93" s="82"/>
      <c r="RK93" s="82"/>
      <c r="RL93" s="82"/>
      <c r="RM93" s="82"/>
      <c r="RN93" s="82"/>
      <c r="RO93" s="82"/>
      <c r="RP93" s="82"/>
      <c r="RQ93" s="82"/>
      <c r="RR93" s="82"/>
      <c r="RS93" s="82"/>
      <c r="RT93" s="82"/>
      <c r="RU93" s="82"/>
      <c r="RV93" s="82"/>
      <c r="RW93" s="82"/>
      <c r="RX93" s="82"/>
      <c r="RY93" s="82"/>
      <c r="RZ93" s="82"/>
      <c r="SA93" s="82"/>
      <c r="SB93" s="82"/>
      <c r="SC93" s="82"/>
      <c r="SD93" s="82"/>
      <c r="SE93" s="82"/>
      <c r="SF93" s="82"/>
      <c r="SG93" s="82"/>
      <c r="SH93" s="82"/>
      <c r="SI93" s="82"/>
      <c r="SJ93" s="82"/>
      <c r="SK93" s="82"/>
      <c r="SL93" s="82"/>
      <c r="SM93" s="82"/>
      <c r="SN93" s="82"/>
      <c r="SO93" s="82"/>
      <c r="SP93" s="82"/>
      <c r="SQ93" s="82"/>
      <c r="SR93" s="82"/>
      <c r="SS93" s="82"/>
      <c r="ST93" s="82"/>
      <c r="SU93" s="82"/>
      <c r="SV93" s="82"/>
      <c r="SW93" s="82"/>
      <c r="SX93" s="82"/>
      <c r="SY93" s="82"/>
      <c r="SZ93" s="82"/>
      <c r="TA93" s="82"/>
      <c r="TB93" s="82"/>
      <c r="TC93" s="82"/>
      <c r="TD93" s="82"/>
      <c r="TE93" s="82"/>
      <c r="TF93" s="82"/>
      <c r="TG93" s="82"/>
      <c r="TH93" s="82"/>
      <c r="TI93" s="82"/>
      <c r="TJ93" s="82"/>
      <c r="TK93" s="82"/>
      <c r="TL93" s="82"/>
      <c r="TM93" s="82"/>
      <c r="TN93" s="82"/>
      <c r="TO93" s="82"/>
      <c r="TP93" s="82"/>
      <c r="TQ93" s="82"/>
      <c r="TR93" s="82"/>
      <c r="TS93" s="82"/>
      <c r="TT93" s="82"/>
      <c r="TU93" s="82"/>
      <c r="TV93" s="82"/>
      <c r="TW93" s="82"/>
      <c r="TX93" s="82"/>
      <c r="TY93" s="82"/>
      <c r="TZ93" s="82"/>
      <c r="UA93" s="82"/>
      <c r="UB93" s="82"/>
      <c r="UC93" s="82"/>
      <c r="UD93" s="82"/>
      <c r="UE93" s="82"/>
      <c r="UF93" s="82"/>
      <c r="UG93" s="82"/>
      <c r="UH93" s="82"/>
      <c r="UI93" s="82"/>
      <c r="UJ93" s="82"/>
      <c r="UK93" s="82"/>
      <c r="UL93" s="82"/>
      <c r="UM93" s="82"/>
      <c r="UN93" s="82"/>
      <c r="UO93" s="82"/>
      <c r="UP93" s="82"/>
      <c r="UQ93" s="82"/>
      <c r="UR93" s="82"/>
      <c r="US93" s="82"/>
      <c r="UT93" s="82"/>
      <c r="UU93" s="82"/>
      <c r="UV93" s="82"/>
      <c r="UW93" s="82"/>
      <c r="UX93" s="82"/>
      <c r="UY93" s="82"/>
      <c r="UZ93" s="82"/>
      <c r="VA93" s="82"/>
      <c r="VB93" s="82"/>
      <c r="VC93" s="82"/>
      <c r="VD93" s="82"/>
      <c r="VE93" s="82"/>
      <c r="VF93" s="82"/>
      <c r="VG93" s="82"/>
      <c r="VH93" s="82"/>
      <c r="VI93" s="82"/>
      <c r="VJ93" s="82"/>
      <c r="VK93" s="82"/>
      <c r="VL93" s="82"/>
      <c r="VM93" s="82"/>
      <c r="VN93" s="82"/>
      <c r="VO93" s="82"/>
      <c r="VP93" s="82"/>
      <c r="VQ93" s="82"/>
      <c r="VR93" s="82"/>
      <c r="VS93" s="82"/>
      <c r="VT93" s="82"/>
      <c r="VU93" s="82"/>
      <c r="VV93" s="82"/>
      <c r="VW93" s="82"/>
      <c r="VX93" s="82"/>
      <c r="VY93" s="82"/>
      <c r="VZ93" s="82"/>
      <c r="WA93" s="82"/>
      <c r="WB93" s="82"/>
      <c r="WC93" s="82"/>
      <c r="WD93" s="82"/>
      <c r="WE93" s="82"/>
      <c r="WF93" s="82"/>
      <c r="WG93" s="82"/>
      <c r="WH93" s="82"/>
      <c r="WI93" s="82"/>
      <c r="WJ93" s="82"/>
      <c r="WK93" s="82"/>
      <c r="WL93" s="82"/>
      <c r="WM93" s="82"/>
      <c r="WN93" s="82"/>
      <c r="WO93" s="82"/>
      <c r="WP93" s="82"/>
      <c r="WQ93" s="82"/>
      <c r="WR93" s="82"/>
      <c r="WS93" s="82"/>
      <c r="WT93" s="82"/>
      <c r="WU93" s="82"/>
      <c r="WV93" s="82"/>
      <c r="WW93" s="82"/>
      <c r="WX93" s="82"/>
      <c r="WY93" s="82"/>
      <c r="WZ93" s="82"/>
      <c r="XA93" s="82"/>
      <c r="XB93" s="82"/>
      <c r="XC93" s="82"/>
      <c r="XD93" s="82"/>
      <c r="XE93" s="82"/>
      <c r="XF93" s="82"/>
      <c r="XG93" s="82"/>
      <c r="XH93" s="82"/>
      <c r="XI93" s="82"/>
      <c r="XJ93" s="82"/>
      <c r="XK93" s="82"/>
      <c r="XL93" s="82"/>
      <c r="XM93" s="82"/>
      <c r="XN93" s="82"/>
      <c r="XO93" s="82"/>
      <c r="XP93" s="82"/>
      <c r="XQ93" s="82"/>
      <c r="XR93" s="82"/>
      <c r="XS93" s="82"/>
      <c r="XT93" s="82"/>
      <c r="XU93" s="82"/>
      <c r="XV93" s="82"/>
      <c r="XW93" s="82"/>
      <c r="XX93" s="82"/>
      <c r="XY93" s="82"/>
      <c r="XZ93" s="82"/>
      <c r="YA93" s="82"/>
      <c r="YB93" s="82"/>
      <c r="YC93" s="82"/>
      <c r="YD93" s="82"/>
      <c r="YE93" s="82"/>
      <c r="YF93" s="82"/>
      <c r="YG93" s="82"/>
      <c r="YH93" s="82"/>
      <c r="YI93" s="82"/>
      <c r="YJ93" s="82"/>
      <c r="YK93" s="82"/>
      <c r="YL93" s="82"/>
      <c r="YM93" s="82"/>
      <c r="YN93" s="82"/>
      <c r="YO93" s="82"/>
      <c r="YP93" s="82"/>
      <c r="YQ93" s="82"/>
      <c r="YR93" s="82"/>
      <c r="YS93" s="82"/>
      <c r="YT93" s="82"/>
      <c r="YU93" s="82"/>
      <c r="YV93" s="82"/>
      <c r="YW93" s="82"/>
      <c r="YX93" s="82"/>
      <c r="YY93" s="82"/>
      <c r="YZ93" s="82"/>
      <c r="ZA93" s="82"/>
      <c r="ZB93" s="82"/>
      <c r="ZC93" s="82"/>
      <c r="ZD93" s="82"/>
      <c r="ZE93" s="82"/>
      <c r="ZF93" s="82"/>
      <c r="ZG93" s="82"/>
      <c r="ZH93" s="82"/>
      <c r="ZI93" s="82"/>
      <c r="ZJ93" s="82"/>
      <c r="ZK93" s="82"/>
      <c r="ZL93" s="82"/>
      <c r="ZM93" s="82"/>
      <c r="ZN93" s="82"/>
      <c r="ZO93" s="82"/>
      <c r="ZP93" s="82"/>
      <c r="ZQ93" s="82"/>
      <c r="ZR93" s="82"/>
      <c r="ZS93" s="82"/>
      <c r="ZT93" s="82"/>
      <c r="ZU93" s="82"/>
      <c r="ZV93" s="82"/>
      <c r="ZW93" s="82"/>
      <c r="ZX93" s="82"/>
      <c r="ZY93" s="82"/>
      <c r="ZZ93" s="82"/>
      <c r="AAA93" s="82"/>
      <c r="AAB93" s="82"/>
      <c r="AAC93" s="82"/>
      <c r="AAD93" s="82"/>
      <c r="AAE93" s="82"/>
      <c r="AAF93" s="82"/>
      <c r="AAG93" s="82"/>
      <c r="AAH93" s="82"/>
      <c r="AAI93" s="82"/>
      <c r="AAJ93" s="82"/>
      <c r="AAK93" s="82"/>
      <c r="AAL93" s="82"/>
      <c r="AAM93" s="82"/>
      <c r="AAN93" s="82"/>
      <c r="AAO93" s="82"/>
      <c r="AAP93" s="82"/>
      <c r="AAQ93" s="82"/>
      <c r="AAR93" s="82"/>
      <c r="AAS93" s="82"/>
      <c r="AAT93" s="82"/>
      <c r="AAU93" s="82"/>
      <c r="AAV93" s="82"/>
      <c r="AAW93" s="82"/>
      <c r="AAX93" s="82"/>
      <c r="AAY93" s="82"/>
      <c r="AAZ93" s="82"/>
      <c r="ABA93" s="82"/>
      <c r="ABB93" s="82"/>
      <c r="ABC93" s="82"/>
      <c r="ABD93" s="82"/>
      <c r="ABE93" s="82"/>
      <c r="ABF93" s="82"/>
      <c r="ABG93" s="82"/>
      <c r="ABH93" s="82"/>
      <c r="ABI93" s="82"/>
      <c r="ABJ93" s="82"/>
      <c r="ABK93" s="82"/>
      <c r="ABL93" s="82"/>
      <c r="ABM93" s="82"/>
      <c r="ABN93" s="82"/>
      <c r="ABO93" s="82"/>
      <c r="ABP93" s="82"/>
      <c r="ABQ93" s="82"/>
      <c r="ABR93" s="82"/>
      <c r="ABS93" s="82"/>
      <c r="ABT93" s="82"/>
      <c r="ABU93" s="82"/>
      <c r="ABV93" s="82"/>
      <c r="ABW93" s="82"/>
      <c r="ABX93" s="82"/>
      <c r="ABY93" s="82"/>
      <c r="ABZ93" s="82"/>
      <c r="ACA93" s="82"/>
      <c r="ACB93" s="82"/>
      <c r="ACC93" s="82"/>
      <c r="ACD93" s="82"/>
      <c r="ACE93" s="82"/>
      <c r="ACF93" s="82"/>
      <c r="ACG93" s="82"/>
      <c r="ACH93" s="82"/>
      <c r="ACI93" s="82"/>
      <c r="ACJ93" s="82"/>
      <c r="ACK93" s="82"/>
      <c r="ACL93" s="82"/>
      <c r="ACM93" s="82"/>
      <c r="ACN93" s="82"/>
      <c r="ACO93" s="82"/>
      <c r="ACP93" s="82"/>
      <c r="ACQ93" s="82"/>
      <c r="ACR93" s="82"/>
      <c r="ACS93" s="82"/>
      <c r="ACT93" s="82"/>
      <c r="ACU93" s="82"/>
      <c r="ACV93" s="82"/>
      <c r="ACW93" s="82"/>
      <c r="ACX93" s="82"/>
      <c r="ACY93" s="82"/>
      <c r="ACZ93" s="82"/>
      <c r="ADA93" s="82"/>
      <c r="ADB93" s="82"/>
      <c r="ADC93" s="82"/>
      <c r="ADD93" s="82"/>
      <c r="ADE93" s="82"/>
      <c r="ADF93" s="82"/>
      <c r="ADG93" s="82"/>
      <c r="ADH93" s="82"/>
      <c r="ADI93" s="82"/>
      <c r="ADJ93" s="82"/>
      <c r="ADK93" s="82"/>
      <c r="ADL93" s="82"/>
      <c r="ADM93" s="82"/>
      <c r="ADN93" s="82"/>
      <c r="ADO93" s="82"/>
      <c r="ADP93" s="82"/>
      <c r="ADQ93" s="82"/>
      <c r="ADR93" s="82"/>
      <c r="ADS93" s="82"/>
      <c r="ADT93" s="82"/>
      <c r="ADU93" s="82"/>
      <c r="ADV93" s="82"/>
      <c r="ADW93" s="82"/>
      <c r="ADX93" s="82"/>
      <c r="ADY93" s="82"/>
      <c r="ADZ93" s="82"/>
      <c r="AEA93" s="82"/>
      <c r="AEB93" s="82"/>
      <c r="AEC93" s="82"/>
      <c r="AED93" s="82"/>
      <c r="AEE93" s="82"/>
      <c r="AEF93" s="82"/>
      <c r="AEG93" s="82"/>
      <c r="AEH93" s="82"/>
      <c r="AEI93" s="82"/>
      <c r="AEJ93" s="82"/>
      <c r="AEK93" s="82"/>
      <c r="AEL93" s="82"/>
      <c r="AEM93" s="82"/>
      <c r="AEN93" s="82"/>
      <c r="AEO93" s="82"/>
      <c r="AEP93" s="82"/>
      <c r="AEQ93" s="82"/>
      <c r="AER93" s="82"/>
      <c r="AES93" s="82"/>
      <c r="AET93" s="82"/>
      <c r="AEU93" s="82"/>
      <c r="AEV93" s="82"/>
      <c r="AEW93" s="82"/>
      <c r="AEX93" s="82"/>
      <c r="AEY93" s="82"/>
      <c r="AEZ93" s="82"/>
      <c r="AFA93" s="82"/>
      <c r="AFB93" s="82"/>
      <c r="AFC93" s="82"/>
      <c r="AFD93" s="82"/>
      <c r="AFE93" s="82"/>
      <c r="AFF93" s="82"/>
      <c r="AFG93" s="82"/>
      <c r="AFH93" s="82"/>
      <c r="AFI93" s="82"/>
      <c r="AFJ93" s="82"/>
      <c r="AFK93" s="82"/>
      <c r="AFL93" s="82"/>
      <c r="AFM93" s="82"/>
      <c r="AFN93" s="82"/>
      <c r="AFO93" s="82"/>
      <c r="AFP93" s="82"/>
      <c r="AFQ93" s="82"/>
      <c r="AFR93" s="82"/>
      <c r="AFS93" s="82"/>
      <c r="AFT93" s="82"/>
      <c r="AFU93" s="82"/>
      <c r="AFV93" s="82"/>
      <c r="AFW93" s="82"/>
      <c r="AFX93" s="82"/>
      <c r="AFY93" s="82"/>
      <c r="AFZ93" s="82"/>
      <c r="AGA93" s="82"/>
      <c r="AGB93" s="82"/>
      <c r="AGC93" s="82"/>
      <c r="AGD93" s="82"/>
      <c r="AGE93" s="82"/>
      <c r="AGF93" s="82"/>
      <c r="AGG93" s="82"/>
      <c r="AGH93" s="82"/>
      <c r="AGI93" s="82"/>
      <c r="AGJ93" s="82"/>
      <c r="AGK93" s="82"/>
      <c r="AGL93" s="82"/>
      <c r="AGM93" s="82"/>
      <c r="AGN93" s="82"/>
      <c r="AGO93" s="82"/>
      <c r="AGP93" s="82"/>
      <c r="AGQ93" s="82"/>
      <c r="AGR93" s="82"/>
      <c r="AGS93" s="82"/>
      <c r="AGT93" s="82"/>
      <c r="AGU93" s="82"/>
      <c r="AGV93" s="82"/>
      <c r="AGW93" s="82"/>
      <c r="AGX93" s="82"/>
      <c r="AGY93" s="82"/>
      <c r="AGZ93" s="82"/>
      <c r="AHA93" s="82"/>
      <c r="AHB93" s="82"/>
      <c r="AHC93" s="82"/>
      <c r="AHD93" s="82"/>
      <c r="AHE93" s="82"/>
      <c r="AHF93" s="82"/>
      <c r="AHG93" s="82"/>
      <c r="AHH93" s="82"/>
      <c r="AHI93" s="82"/>
      <c r="AHJ93" s="82"/>
      <c r="AHK93" s="82"/>
      <c r="AHL93" s="82"/>
      <c r="AHM93" s="82"/>
      <c r="AHN93" s="82"/>
      <c r="AHO93" s="82"/>
      <c r="AHP93" s="82"/>
      <c r="AHQ93" s="82"/>
      <c r="AHR93" s="82"/>
      <c r="AHS93" s="82"/>
      <c r="AHT93" s="82"/>
      <c r="AHU93" s="82"/>
      <c r="AHV93" s="82"/>
      <c r="AHW93" s="82"/>
      <c r="AHX93" s="82"/>
      <c r="AHY93" s="82"/>
      <c r="AHZ93" s="82"/>
      <c r="AIA93" s="82"/>
      <c r="AIB93" s="82"/>
      <c r="AIC93" s="82"/>
      <c r="AID93" s="82"/>
      <c r="AIE93" s="82"/>
      <c r="AIF93" s="82"/>
      <c r="AIG93" s="82"/>
      <c r="AIH93" s="82"/>
      <c r="AII93" s="82"/>
      <c r="AIJ93" s="82"/>
      <c r="AIK93" s="82"/>
      <c r="AIL93" s="82"/>
      <c r="AIM93" s="82"/>
      <c r="AIN93" s="82"/>
      <c r="AIO93" s="82"/>
      <c r="AIP93" s="82"/>
      <c r="AIQ93" s="82"/>
      <c r="AIR93" s="82"/>
      <c r="AIS93" s="82"/>
      <c r="AIT93" s="82"/>
      <c r="AIU93" s="82"/>
      <c r="AIV93" s="82"/>
      <c r="AIW93" s="82"/>
      <c r="AIX93" s="82"/>
      <c r="AIY93" s="82"/>
      <c r="AIZ93" s="82"/>
      <c r="AJA93" s="82"/>
      <c r="AJB93" s="82"/>
      <c r="AJC93" s="82"/>
      <c r="AJD93" s="82"/>
      <c r="AJE93" s="82"/>
      <c r="AJF93" s="82"/>
      <c r="AJG93" s="82"/>
      <c r="AJH93" s="82"/>
      <c r="AJI93" s="82"/>
      <c r="AJJ93" s="82"/>
      <c r="AJK93" s="82"/>
      <c r="AJL93" s="82"/>
      <c r="AJM93" s="82"/>
      <c r="AJN93" s="82"/>
      <c r="AJO93" s="82"/>
      <c r="AJP93" s="82"/>
      <c r="AJQ93" s="82"/>
      <c r="AJR93" s="82"/>
      <c r="AJS93" s="82"/>
      <c r="AJT93" s="82"/>
      <c r="AJU93" s="82"/>
      <c r="AJV93" s="82"/>
      <c r="AJW93" s="82"/>
      <c r="AJX93" s="82"/>
      <c r="AJY93" s="82"/>
      <c r="AJZ93" s="82"/>
      <c r="AKA93" s="82"/>
      <c r="AKB93" s="82"/>
      <c r="AKC93" s="82"/>
      <c r="AKD93" s="82"/>
      <c r="AKE93" s="82"/>
      <c r="AKF93" s="82"/>
      <c r="AKG93" s="82"/>
      <c r="AKH93" s="82"/>
      <c r="AKI93" s="82"/>
      <c r="AKJ93" s="82"/>
      <c r="AKK93" s="82"/>
      <c r="AKL93" s="82"/>
      <c r="AKM93" s="82"/>
      <c r="AKN93" s="82"/>
      <c r="AKO93" s="82"/>
      <c r="AKP93" s="82"/>
      <c r="AKQ93" s="82"/>
      <c r="AKR93" s="82"/>
      <c r="AKS93" s="82"/>
      <c r="AKT93" s="82"/>
      <c r="AKU93" s="82"/>
      <c r="AKV93" s="82"/>
      <c r="AKW93" s="82"/>
      <c r="AKX93" s="82"/>
      <c r="AKY93" s="82"/>
      <c r="AKZ93" s="82"/>
      <c r="ALA93" s="82"/>
      <c r="ALB93" s="82"/>
      <c r="ALC93" s="82"/>
      <c r="ALD93" s="82"/>
      <c r="ALE93" s="82"/>
      <c r="ALF93" s="82"/>
      <c r="ALG93" s="82"/>
      <c r="ALH93" s="82"/>
      <c r="ALI93" s="82"/>
      <c r="ALJ93" s="82"/>
      <c r="ALK93" s="82"/>
      <c r="ALL93" s="82"/>
      <c r="ALM93" s="82"/>
      <c r="ALN93" s="82"/>
      <c r="ALO93" s="82"/>
      <c r="ALP93" s="82"/>
      <c r="ALQ93" s="82"/>
      <c r="ALR93" s="82"/>
      <c r="ALS93" s="82"/>
      <c r="ALT93" s="82"/>
      <c r="ALU93" s="82"/>
      <c r="ALV93" s="82"/>
      <c r="ALW93" s="82"/>
      <c r="ALX93" s="82"/>
      <c r="ALY93" s="82"/>
      <c r="ALZ93" s="82"/>
      <c r="AMA93" s="82"/>
      <c r="AMB93" s="82"/>
      <c r="AMC93" s="82"/>
      <c r="AMD93" s="82"/>
      <c r="AME93" s="82"/>
      <c r="AMF93" s="82"/>
      <c r="AMG93" s="82"/>
      <c r="AMH93" s="82"/>
      <c r="AMI93" s="82"/>
      <c r="AMJ93" s="82"/>
    </row>
    <row r="94" spans="1:1024" hidden="1" outlineLevel="2">
      <c r="A94" s="91" t="s">
        <v>20</v>
      </c>
      <c r="B94" s="92">
        <v>9717.5300000000007</v>
      </c>
      <c r="C94" s="92">
        <v>9552.69</v>
      </c>
      <c r="D94" s="93"/>
      <c r="E94" s="94">
        <v>9552.69</v>
      </c>
      <c r="F94" s="92">
        <v>9350.2199999999993</v>
      </c>
      <c r="G94" s="95"/>
      <c r="H94" s="94">
        <v>9350.2199999999993</v>
      </c>
      <c r="I94" s="92">
        <v>9920</v>
      </c>
    </row>
    <row r="95" spans="1:1024" hidden="1" outlineLevel="2">
      <c r="A95" s="98" t="s">
        <v>23</v>
      </c>
      <c r="B95" s="99">
        <v>83575.33</v>
      </c>
      <c r="C95" s="99">
        <v>72930.66</v>
      </c>
      <c r="D95" s="100"/>
      <c r="E95" s="105">
        <v>72930.66</v>
      </c>
      <c r="F95" s="99">
        <v>72306.929999999993</v>
      </c>
      <c r="G95" s="102"/>
      <c r="H95" s="105">
        <v>72306.929999999993</v>
      </c>
      <c r="I95" s="99">
        <v>84199.06</v>
      </c>
    </row>
    <row r="96" spans="1:1024" hidden="1" outlineLevel="2">
      <c r="A96" s="98" t="s">
        <v>24</v>
      </c>
      <c r="B96" s="99">
        <v>365146.33</v>
      </c>
      <c r="C96" s="99">
        <v>352167.14</v>
      </c>
      <c r="D96" s="100"/>
      <c r="E96" s="105">
        <v>352167.14</v>
      </c>
      <c r="F96" s="99">
        <v>344912.04</v>
      </c>
      <c r="G96" s="102"/>
      <c r="H96" s="105">
        <v>344912.04</v>
      </c>
      <c r="I96" s="99">
        <v>372401.43</v>
      </c>
    </row>
    <row r="97" spans="1:9" hidden="1" outlineLevel="2">
      <c r="A97" s="11" t="s">
        <v>25</v>
      </c>
      <c r="B97" s="12">
        <v>1038.82</v>
      </c>
      <c r="C97" s="13"/>
      <c r="D97" s="17">
        <v>599.08000000000004</v>
      </c>
      <c r="E97" s="18">
        <v>599.08000000000004</v>
      </c>
      <c r="F97" s="15"/>
      <c r="G97" s="17">
        <v>294.8</v>
      </c>
      <c r="H97" s="18">
        <v>294.8</v>
      </c>
      <c r="I97" s="12">
        <v>1343.1</v>
      </c>
    </row>
    <row r="98" spans="1:9" ht="45" hidden="1" outlineLevel="2">
      <c r="A98" s="84" t="s">
        <v>29</v>
      </c>
      <c r="B98" s="85">
        <v>102554.03</v>
      </c>
      <c r="C98" s="85">
        <v>108386.91</v>
      </c>
      <c r="D98" s="86"/>
      <c r="E98" s="87">
        <v>108386.91</v>
      </c>
      <c r="F98" s="85">
        <v>105500.97</v>
      </c>
      <c r="G98" s="88"/>
      <c r="H98" s="87">
        <v>105500.97</v>
      </c>
      <c r="I98" s="85">
        <v>105439.97</v>
      </c>
    </row>
    <row r="99" spans="1:9" ht="30" hidden="1" outlineLevel="2">
      <c r="A99" s="84" t="s">
        <v>30</v>
      </c>
      <c r="B99" s="85">
        <v>100801.96</v>
      </c>
      <c r="C99" s="85">
        <v>97256.66</v>
      </c>
      <c r="D99" s="86"/>
      <c r="E99" s="87">
        <v>97256.66</v>
      </c>
      <c r="F99" s="85">
        <v>97608.47</v>
      </c>
      <c r="G99" s="88"/>
      <c r="H99" s="87">
        <v>97608.47</v>
      </c>
      <c r="I99" s="85">
        <v>100450.15</v>
      </c>
    </row>
    <row r="100" spans="1:9" hidden="1" outlineLevel="2">
      <c r="A100" s="113" t="s">
        <v>31</v>
      </c>
      <c r="B100" s="114">
        <v>73660.179999999993</v>
      </c>
      <c r="C100" s="114">
        <v>74466.210000000006</v>
      </c>
      <c r="D100" s="115"/>
      <c r="E100" s="116">
        <v>74466.210000000006</v>
      </c>
      <c r="F100" s="114">
        <v>71271.570000000007</v>
      </c>
      <c r="G100" s="117"/>
      <c r="H100" s="116">
        <v>71271.570000000007</v>
      </c>
      <c r="I100" s="114">
        <v>76854.820000000007</v>
      </c>
    </row>
    <row r="101" spans="1:9" hidden="1" outlineLevel="2">
      <c r="A101" s="98" t="s">
        <v>32</v>
      </c>
      <c r="B101" s="99">
        <v>129785.9</v>
      </c>
      <c r="C101" s="99">
        <v>116317.29</v>
      </c>
      <c r="D101" s="100"/>
      <c r="E101" s="105">
        <v>116317.29</v>
      </c>
      <c r="F101" s="99">
        <v>111537.7</v>
      </c>
      <c r="G101" s="102"/>
      <c r="H101" s="105">
        <v>111537.7</v>
      </c>
      <c r="I101" s="99">
        <v>134565.49</v>
      </c>
    </row>
    <row r="102" spans="1:9" hidden="1" outlineLevel="2">
      <c r="A102" s="84" t="s">
        <v>33</v>
      </c>
      <c r="B102" s="85">
        <v>104529.87</v>
      </c>
      <c r="C102" s="85">
        <v>108121.63</v>
      </c>
      <c r="D102" s="86"/>
      <c r="E102" s="87">
        <v>108121.63</v>
      </c>
      <c r="F102" s="85">
        <v>105095.17</v>
      </c>
      <c r="G102" s="88"/>
      <c r="H102" s="87">
        <v>105095.17</v>
      </c>
      <c r="I102" s="85">
        <v>107556.33</v>
      </c>
    </row>
    <row r="103" spans="1:9" ht="30" hidden="1" outlineLevel="2">
      <c r="A103" s="84" t="s">
        <v>35</v>
      </c>
      <c r="B103" s="85">
        <v>87964.53</v>
      </c>
      <c r="C103" s="85">
        <v>86921.29</v>
      </c>
      <c r="D103" s="86"/>
      <c r="E103" s="87">
        <v>86921.29</v>
      </c>
      <c r="F103" s="85">
        <v>87240.43</v>
      </c>
      <c r="G103" s="88"/>
      <c r="H103" s="87">
        <v>87240.43</v>
      </c>
      <c r="I103" s="85">
        <v>87645.39</v>
      </c>
    </row>
    <row r="104" spans="1:9" hidden="1" outlineLevel="2">
      <c r="A104" s="106" t="s">
        <v>36</v>
      </c>
      <c r="B104" s="120">
        <v>75902.41</v>
      </c>
      <c r="C104" s="120">
        <v>77911.13</v>
      </c>
      <c r="D104" s="107"/>
      <c r="E104" s="121">
        <v>77911.13</v>
      </c>
      <c r="F104" s="120">
        <v>74971.09</v>
      </c>
      <c r="G104" s="108"/>
      <c r="H104" s="121">
        <v>74971.09</v>
      </c>
      <c r="I104" s="120">
        <v>78842.45</v>
      </c>
    </row>
    <row r="105" spans="1:9" hidden="1" outlineLevel="2">
      <c r="A105" s="91" t="s">
        <v>37</v>
      </c>
      <c r="B105" s="92">
        <v>9494.42</v>
      </c>
      <c r="C105" s="92">
        <v>9402.17</v>
      </c>
      <c r="D105" s="93"/>
      <c r="E105" s="94">
        <v>9402.17</v>
      </c>
      <c r="F105" s="92">
        <v>9295.6</v>
      </c>
      <c r="G105" s="95"/>
      <c r="H105" s="94">
        <v>9295.6</v>
      </c>
      <c r="I105" s="92">
        <v>9600.99</v>
      </c>
    </row>
    <row r="106" spans="1:9" hidden="1" outlineLevel="2">
      <c r="A106" s="91" t="s">
        <v>49</v>
      </c>
      <c r="B106" s="124">
        <v>-199.17</v>
      </c>
      <c r="C106" s="93"/>
      <c r="D106" s="93"/>
      <c r="E106" s="125"/>
      <c r="F106" s="124">
        <v>-22.13</v>
      </c>
      <c r="G106" s="95"/>
      <c r="H106" s="126">
        <v>-22.13</v>
      </c>
      <c r="I106" s="124">
        <v>-177.04</v>
      </c>
    </row>
    <row r="107" spans="1:9" ht="3" hidden="1" customHeight="1" outlineLevel="2">
      <c r="A107" s="98" t="s">
        <v>38</v>
      </c>
      <c r="B107" s="99">
        <v>40306.6</v>
      </c>
      <c r="C107" s="99">
        <v>39713.550000000003</v>
      </c>
      <c r="D107" s="100"/>
      <c r="E107" s="105">
        <v>39713.550000000003</v>
      </c>
      <c r="F107" s="99">
        <v>39114.79</v>
      </c>
      <c r="G107" s="102"/>
      <c r="H107" s="105">
        <v>39114.79</v>
      </c>
      <c r="I107" s="99">
        <v>40905.360000000001</v>
      </c>
    </row>
    <row r="108" spans="1:9" hidden="1" outlineLevel="2">
      <c r="A108" s="98" t="s">
        <v>39</v>
      </c>
      <c r="B108" s="99">
        <v>31394.32</v>
      </c>
      <c r="C108" s="99">
        <v>25588.3</v>
      </c>
      <c r="D108" s="100"/>
      <c r="E108" s="105">
        <v>25588.3</v>
      </c>
      <c r="F108" s="99">
        <v>26102.19</v>
      </c>
      <c r="G108" s="102"/>
      <c r="H108" s="105">
        <v>26102.19</v>
      </c>
      <c r="I108" s="99">
        <v>30880.43</v>
      </c>
    </row>
    <row r="109" spans="1:9" hidden="1" outlineLevel="2">
      <c r="A109" s="98" t="s">
        <v>40</v>
      </c>
      <c r="B109" s="99">
        <v>45987.33</v>
      </c>
      <c r="C109" s="99">
        <v>43266.57</v>
      </c>
      <c r="D109" s="100"/>
      <c r="E109" s="105">
        <v>43266.57</v>
      </c>
      <c r="F109" s="99">
        <v>42363.87</v>
      </c>
      <c r="G109" s="102"/>
      <c r="H109" s="105">
        <v>42363.87</v>
      </c>
      <c r="I109" s="99">
        <v>46890.03</v>
      </c>
    </row>
    <row r="110" spans="1:9" hidden="1" outlineLevel="2">
      <c r="A110" s="98" t="s">
        <v>41</v>
      </c>
      <c r="B110" s="99">
        <v>39036.67</v>
      </c>
      <c r="C110" s="99">
        <v>29932.13</v>
      </c>
      <c r="D110" s="100"/>
      <c r="E110" s="105">
        <v>29932.13</v>
      </c>
      <c r="F110" s="99">
        <v>29840.68</v>
      </c>
      <c r="G110" s="102"/>
      <c r="H110" s="105">
        <v>29840.68</v>
      </c>
      <c r="I110" s="99">
        <v>39128.120000000003</v>
      </c>
    </row>
    <row r="111" spans="1:9" hidden="1" outlineLevel="2">
      <c r="A111" s="98" t="s">
        <v>42</v>
      </c>
      <c r="B111" s="99">
        <v>107989.08</v>
      </c>
      <c r="C111" s="99">
        <v>78368.899999999994</v>
      </c>
      <c r="D111" s="100"/>
      <c r="E111" s="105">
        <v>78368.899999999994</v>
      </c>
      <c r="F111" s="99">
        <v>77032.820000000007</v>
      </c>
      <c r="G111" s="102"/>
      <c r="H111" s="105">
        <v>77032.820000000007</v>
      </c>
      <c r="I111" s="99">
        <v>109325.16</v>
      </c>
    </row>
    <row r="112" spans="1:9" hidden="1" outlineLevel="2">
      <c r="A112" s="98" t="s">
        <v>43</v>
      </c>
      <c r="B112" s="99">
        <v>38243.43</v>
      </c>
      <c r="C112" s="99">
        <v>32713.84</v>
      </c>
      <c r="D112" s="100"/>
      <c r="E112" s="105">
        <v>32713.84</v>
      </c>
      <c r="F112" s="99">
        <v>27950.84</v>
      </c>
      <c r="G112" s="102"/>
      <c r="H112" s="105">
        <v>27950.84</v>
      </c>
      <c r="I112" s="99">
        <v>43006.43</v>
      </c>
    </row>
    <row r="113" spans="1:9" hidden="1" outlineLevel="2">
      <c r="A113" s="91" t="s">
        <v>44</v>
      </c>
      <c r="B113" s="92">
        <v>28826.38</v>
      </c>
      <c r="C113" s="92">
        <v>27883.5</v>
      </c>
      <c r="D113" s="93"/>
      <c r="E113" s="94">
        <v>27883.5</v>
      </c>
      <c r="F113" s="92">
        <v>27192.98</v>
      </c>
      <c r="G113" s="95"/>
      <c r="H113" s="94">
        <v>27192.98</v>
      </c>
      <c r="I113" s="92">
        <v>29516.9</v>
      </c>
    </row>
    <row r="114" spans="1:9" hidden="1" outlineLevel="2">
      <c r="A114" s="98" t="s">
        <v>45</v>
      </c>
      <c r="B114" s="99">
        <v>9002.1299999999992</v>
      </c>
      <c r="C114" s="99">
        <v>6953.23</v>
      </c>
      <c r="D114" s="100"/>
      <c r="E114" s="105">
        <v>6953.23</v>
      </c>
      <c r="F114" s="99">
        <v>6904.55</v>
      </c>
      <c r="G114" s="102"/>
      <c r="H114" s="105">
        <v>6904.55</v>
      </c>
      <c r="I114" s="99">
        <v>9050.81</v>
      </c>
    </row>
    <row r="115" spans="1:9" hidden="1" outlineLevel="2">
      <c r="A115" s="98" t="s">
        <v>46</v>
      </c>
      <c r="B115" s="99">
        <v>1854.75</v>
      </c>
      <c r="C115" s="99">
        <v>1560.88</v>
      </c>
      <c r="D115" s="100"/>
      <c r="E115" s="105">
        <v>1560.88</v>
      </c>
      <c r="F115" s="99">
        <v>1494.87</v>
      </c>
      <c r="G115" s="102"/>
      <c r="H115" s="105">
        <v>1494.87</v>
      </c>
      <c r="I115" s="99">
        <v>1920.76</v>
      </c>
    </row>
    <row r="116" spans="1:9" ht="1.2" customHeight="1" outlineLevel="1" collapsed="1">
      <c r="A116" s="8" t="s">
        <v>52</v>
      </c>
      <c r="B116" s="9">
        <v>9985212.4399999995</v>
      </c>
      <c r="C116" s="9">
        <v>4122790.41</v>
      </c>
      <c r="D116" s="9">
        <v>54882.12</v>
      </c>
      <c r="E116" s="10">
        <v>4177672.53</v>
      </c>
      <c r="F116" s="9">
        <v>4094841.96</v>
      </c>
      <c r="G116" s="9">
        <v>2822.52</v>
      </c>
      <c r="H116" s="10">
        <v>4097664.48</v>
      </c>
      <c r="I116" s="9">
        <v>10065220.49</v>
      </c>
    </row>
    <row r="117" spans="1:9" hidden="1" outlineLevel="2">
      <c r="A117" s="76" t="s">
        <v>17</v>
      </c>
      <c r="B117" s="77">
        <v>-36087.620000000003</v>
      </c>
      <c r="C117" s="78"/>
      <c r="D117" s="78"/>
      <c r="E117" s="79"/>
      <c r="F117" s="77">
        <v>14944.13</v>
      </c>
      <c r="G117" s="80"/>
      <c r="H117" s="81">
        <v>14944.13</v>
      </c>
      <c r="I117" s="77">
        <v>-51031.75</v>
      </c>
    </row>
    <row r="118" spans="1:9" hidden="1" outlineLevel="2">
      <c r="A118" s="76" t="s">
        <v>19</v>
      </c>
      <c r="B118" s="77">
        <v>35109.870000000003</v>
      </c>
      <c r="C118" s="77">
        <v>19250</v>
      </c>
      <c r="D118" s="78"/>
      <c r="E118" s="81">
        <v>19250</v>
      </c>
      <c r="F118" s="77">
        <v>20281.439999999999</v>
      </c>
      <c r="G118" s="80"/>
      <c r="H118" s="81">
        <v>20281.439999999999</v>
      </c>
      <c r="I118" s="77">
        <v>34078.43</v>
      </c>
    </row>
    <row r="119" spans="1:9" hidden="1" outlineLevel="2">
      <c r="A119" s="132" t="s">
        <v>20</v>
      </c>
      <c r="B119" s="133">
        <v>23220.2</v>
      </c>
      <c r="C119" s="133">
        <v>15035.41</v>
      </c>
      <c r="D119" s="134"/>
      <c r="E119" s="135">
        <v>15035.41</v>
      </c>
      <c r="F119" s="133">
        <v>15304.28</v>
      </c>
      <c r="G119" s="136"/>
      <c r="H119" s="135">
        <v>15304.28</v>
      </c>
      <c r="I119" s="133">
        <v>22951.33</v>
      </c>
    </row>
    <row r="120" spans="1:9" hidden="1" outlineLevel="2">
      <c r="A120" s="11" t="s">
        <v>48</v>
      </c>
      <c r="B120" s="12">
        <v>16321.27</v>
      </c>
      <c r="C120" s="12">
        <v>1497.5</v>
      </c>
      <c r="D120" s="13"/>
      <c r="E120" s="16">
        <v>1497.5</v>
      </c>
      <c r="F120" s="12">
        <v>1292.3399999999999</v>
      </c>
      <c r="G120" s="15"/>
      <c r="H120" s="16">
        <v>1292.3399999999999</v>
      </c>
      <c r="I120" s="12">
        <v>16526.43</v>
      </c>
    </row>
    <row r="121" spans="1:9" hidden="1" outlineLevel="2">
      <c r="A121" s="98" t="s">
        <v>22</v>
      </c>
      <c r="B121" s="99">
        <v>162311.29</v>
      </c>
      <c r="C121" s="100"/>
      <c r="D121" s="100"/>
      <c r="E121" s="101"/>
      <c r="F121" s="99">
        <v>3687.35</v>
      </c>
      <c r="G121" s="102"/>
      <c r="H121" s="105">
        <v>3687.35</v>
      </c>
      <c r="I121" s="99">
        <v>158623.94</v>
      </c>
    </row>
    <row r="122" spans="1:9" hidden="1" outlineLevel="2">
      <c r="A122" s="98" t="s">
        <v>23</v>
      </c>
      <c r="B122" s="99">
        <v>523950.08000000002</v>
      </c>
      <c r="C122" s="99">
        <v>226509.94</v>
      </c>
      <c r="D122" s="100"/>
      <c r="E122" s="105">
        <v>226509.94</v>
      </c>
      <c r="F122" s="99">
        <v>227534.77</v>
      </c>
      <c r="G122" s="102"/>
      <c r="H122" s="105">
        <v>227534.77</v>
      </c>
      <c r="I122" s="99">
        <v>522925.25</v>
      </c>
    </row>
    <row r="123" spans="1:9" hidden="1" outlineLevel="2">
      <c r="A123" s="98" t="s">
        <v>24</v>
      </c>
      <c r="B123" s="99">
        <v>1920778.19</v>
      </c>
      <c r="C123" s="99">
        <v>973496.69</v>
      </c>
      <c r="D123" s="100"/>
      <c r="E123" s="105">
        <v>973496.69</v>
      </c>
      <c r="F123" s="99">
        <v>1005004.4</v>
      </c>
      <c r="G123" s="102"/>
      <c r="H123" s="105">
        <v>1005004.4</v>
      </c>
      <c r="I123" s="99">
        <v>1889270.48</v>
      </c>
    </row>
    <row r="124" spans="1:9" hidden="1" outlineLevel="2">
      <c r="A124" s="11" t="s">
        <v>25</v>
      </c>
      <c r="B124" s="12">
        <v>1090457</v>
      </c>
      <c r="C124" s="13"/>
      <c r="D124" s="12">
        <v>54882.12</v>
      </c>
      <c r="E124" s="16">
        <v>54882.12</v>
      </c>
      <c r="F124" s="15"/>
      <c r="G124" s="12">
        <v>2822.52</v>
      </c>
      <c r="H124" s="16">
        <v>2822.52</v>
      </c>
      <c r="I124" s="12">
        <v>1142516.6000000001</v>
      </c>
    </row>
    <row r="125" spans="1:9" ht="3.6" hidden="1" customHeight="1" outlineLevel="2">
      <c r="A125" s="84" t="s">
        <v>29</v>
      </c>
      <c r="B125" s="85">
        <v>666650.26</v>
      </c>
      <c r="C125" s="85">
        <v>302756.76</v>
      </c>
      <c r="D125" s="86"/>
      <c r="E125" s="87">
        <v>302756.76</v>
      </c>
      <c r="F125" s="85">
        <v>310290.44</v>
      </c>
      <c r="G125" s="88"/>
      <c r="H125" s="87">
        <v>310290.44</v>
      </c>
      <c r="I125" s="85">
        <v>659116.57999999996</v>
      </c>
    </row>
    <row r="126" spans="1:9" ht="30" hidden="1" outlineLevel="2">
      <c r="A126" s="84" t="s">
        <v>30</v>
      </c>
      <c r="B126" s="85">
        <v>644295.98</v>
      </c>
      <c r="C126" s="85">
        <v>271664.76</v>
      </c>
      <c r="D126" s="86"/>
      <c r="E126" s="87">
        <v>271664.76</v>
      </c>
      <c r="F126" s="85">
        <v>281717.3</v>
      </c>
      <c r="G126" s="88"/>
      <c r="H126" s="87">
        <v>281717.3</v>
      </c>
      <c r="I126" s="85">
        <v>634243.43999999994</v>
      </c>
    </row>
    <row r="127" spans="1:9" hidden="1" outlineLevel="2">
      <c r="A127" s="137" t="s">
        <v>31</v>
      </c>
      <c r="B127" s="138">
        <v>413137.59</v>
      </c>
      <c r="C127" s="138">
        <v>208003.8</v>
      </c>
      <c r="D127" s="139"/>
      <c r="E127" s="140">
        <v>208003.8</v>
      </c>
      <c r="F127" s="138">
        <v>210032.2</v>
      </c>
      <c r="G127" s="141"/>
      <c r="H127" s="140">
        <v>210032.2</v>
      </c>
      <c r="I127" s="138">
        <v>411109.19</v>
      </c>
    </row>
    <row r="128" spans="1:9" hidden="1" outlineLevel="2">
      <c r="A128" s="98" t="s">
        <v>32</v>
      </c>
      <c r="B128" s="99">
        <v>742166.81</v>
      </c>
      <c r="C128" s="99">
        <v>323969.48</v>
      </c>
      <c r="D128" s="100"/>
      <c r="E128" s="105">
        <v>323969.48</v>
      </c>
      <c r="F128" s="99">
        <v>315182.59000000003</v>
      </c>
      <c r="G128" s="102"/>
      <c r="H128" s="105">
        <v>315182.59000000003</v>
      </c>
      <c r="I128" s="99">
        <v>750953.7</v>
      </c>
    </row>
    <row r="129" spans="1:9" hidden="1" outlineLevel="2">
      <c r="A129" s="84" t="s">
        <v>33</v>
      </c>
      <c r="B129" s="85">
        <v>672417.02</v>
      </c>
      <c r="C129" s="85">
        <v>302015.15999999997</v>
      </c>
      <c r="D129" s="86"/>
      <c r="E129" s="87">
        <v>302015.15999999997</v>
      </c>
      <c r="F129" s="85">
        <v>309206.17</v>
      </c>
      <c r="G129" s="88"/>
      <c r="H129" s="87">
        <v>309206.17</v>
      </c>
      <c r="I129" s="85">
        <v>665226.01</v>
      </c>
    </row>
    <row r="130" spans="1:9" ht="30" hidden="1" outlineLevel="2">
      <c r="A130" s="84" t="s">
        <v>35</v>
      </c>
      <c r="B130" s="85">
        <v>537934.09</v>
      </c>
      <c r="C130" s="85">
        <v>242796.6</v>
      </c>
      <c r="D130" s="86"/>
      <c r="E130" s="87">
        <v>242796.6</v>
      </c>
      <c r="F130" s="85">
        <v>248469.75</v>
      </c>
      <c r="G130" s="88"/>
      <c r="H130" s="87">
        <v>248469.75</v>
      </c>
      <c r="I130" s="85">
        <v>532260.93999999994</v>
      </c>
    </row>
    <row r="131" spans="1:9" hidden="1" outlineLevel="2">
      <c r="A131" s="106" t="s">
        <v>36</v>
      </c>
      <c r="B131" s="120">
        <v>471588.27</v>
      </c>
      <c r="C131" s="120">
        <v>217628.04</v>
      </c>
      <c r="D131" s="107"/>
      <c r="E131" s="121">
        <v>217628.04</v>
      </c>
      <c r="F131" s="120">
        <v>221534.75</v>
      </c>
      <c r="G131" s="108"/>
      <c r="H131" s="121">
        <v>221534.75</v>
      </c>
      <c r="I131" s="120">
        <v>467681.56</v>
      </c>
    </row>
    <row r="132" spans="1:9" hidden="1" outlineLevel="2">
      <c r="A132" s="91" t="s">
        <v>37</v>
      </c>
      <c r="B132" s="92">
        <v>22582.95</v>
      </c>
      <c r="C132" s="92">
        <v>14797.53</v>
      </c>
      <c r="D132" s="93"/>
      <c r="E132" s="94">
        <v>14797.53</v>
      </c>
      <c r="F132" s="92">
        <v>14958.51</v>
      </c>
      <c r="G132" s="95"/>
      <c r="H132" s="94">
        <v>14958.51</v>
      </c>
      <c r="I132" s="92">
        <v>22421.97</v>
      </c>
    </row>
    <row r="133" spans="1:9" hidden="1" outlineLevel="2">
      <c r="A133" s="91" t="s">
        <v>49</v>
      </c>
      <c r="B133" s="92">
        <v>5535.09</v>
      </c>
      <c r="C133" s="93"/>
      <c r="D133" s="93"/>
      <c r="E133" s="125"/>
      <c r="F133" s="124">
        <v>191.51</v>
      </c>
      <c r="G133" s="95"/>
      <c r="H133" s="126">
        <v>191.51</v>
      </c>
      <c r="I133" s="92">
        <v>5343.58</v>
      </c>
    </row>
    <row r="134" spans="1:9" hidden="1" outlineLevel="2">
      <c r="A134" s="98" t="s">
        <v>38</v>
      </c>
      <c r="B134" s="99">
        <v>288397.12</v>
      </c>
      <c r="C134" s="99">
        <v>84878.84</v>
      </c>
      <c r="D134" s="100"/>
      <c r="E134" s="105">
        <v>84878.84</v>
      </c>
      <c r="F134" s="99">
        <v>83194.95</v>
      </c>
      <c r="G134" s="102"/>
      <c r="H134" s="105">
        <v>83194.95</v>
      </c>
      <c r="I134" s="99">
        <v>290081.01</v>
      </c>
    </row>
    <row r="135" spans="1:9" hidden="1" outlineLevel="2">
      <c r="A135" s="98" t="s">
        <v>39</v>
      </c>
      <c r="B135" s="99">
        <v>108473.06</v>
      </c>
      <c r="C135" s="99">
        <v>87623.69</v>
      </c>
      <c r="D135" s="100"/>
      <c r="E135" s="105">
        <v>87623.69</v>
      </c>
      <c r="F135" s="99">
        <v>88845.02</v>
      </c>
      <c r="G135" s="102"/>
      <c r="H135" s="105">
        <v>88845.02</v>
      </c>
      <c r="I135" s="99">
        <v>107251.73</v>
      </c>
    </row>
    <row r="136" spans="1:9" hidden="1" outlineLevel="2">
      <c r="A136" s="98" t="s">
        <v>40</v>
      </c>
      <c r="B136" s="99">
        <v>359660.37</v>
      </c>
      <c r="C136" s="99">
        <v>89120.26</v>
      </c>
      <c r="D136" s="100"/>
      <c r="E136" s="105">
        <v>89120.26</v>
      </c>
      <c r="F136" s="99">
        <v>85596.25</v>
      </c>
      <c r="G136" s="102"/>
      <c r="H136" s="105">
        <v>85596.25</v>
      </c>
      <c r="I136" s="99">
        <v>363184.38</v>
      </c>
    </row>
    <row r="137" spans="1:9" hidden="1" outlineLevel="2">
      <c r="A137" s="98" t="s">
        <v>41</v>
      </c>
      <c r="B137" s="99">
        <v>177269.6</v>
      </c>
      <c r="C137" s="99">
        <v>139278.81</v>
      </c>
      <c r="D137" s="100"/>
      <c r="E137" s="105">
        <v>139278.81</v>
      </c>
      <c r="F137" s="99">
        <v>141432.95000000001</v>
      </c>
      <c r="G137" s="102"/>
      <c r="H137" s="105">
        <v>141432.95000000001</v>
      </c>
      <c r="I137" s="99">
        <v>175115.46</v>
      </c>
    </row>
    <row r="138" spans="1:9" hidden="1" outlineLevel="2">
      <c r="A138" s="98" t="s">
        <v>42</v>
      </c>
      <c r="B138" s="99">
        <v>378000.98</v>
      </c>
      <c r="C138" s="99">
        <v>394893.07</v>
      </c>
      <c r="D138" s="100"/>
      <c r="E138" s="105">
        <v>394893.07</v>
      </c>
      <c r="F138" s="99">
        <v>293069.37</v>
      </c>
      <c r="G138" s="102"/>
      <c r="H138" s="105">
        <v>293069.37</v>
      </c>
      <c r="I138" s="99">
        <v>479824.68</v>
      </c>
    </row>
    <row r="139" spans="1:9" hidden="1" outlineLevel="2">
      <c r="A139" s="98" t="s">
        <v>43</v>
      </c>
      <c r="B139" s="99">
        <v>584262.1</v>
      </c>
      <c r="C139" s="99">
        <v>92338.72</v>
      </c>
      <c r="D139" s="100"/>
      <c r="E139" s="105">
        <v>92338.72</v>
      </c>
      <c r="F139" s="99">
        <v>86539.08</v>
      </c>
      <c r="G139" s="102"/>
      <c r="H139" s="105">
        <v>86539.08</v>
      </c>
      <c r="I139" s="99">
        <v>590061.74</v>
      </c>
    </row>
    <row r="140" spans="1:9" hidden="1" outlineLevel="2">
      <c r="A140" s="132" t="s">
        <v>44</v>
      </c>
      <c r="B140" s="133">
        <v>99904.56</v>
      </c>
      <c r="C140" s="133">
        <v>43887.58</v>
      </c>
      <c r="D140" s="134"/>
      <c r="E140" s="135">
        <v>43887.58</v>
      </c>
      <c r="F140" s="133">
        <v>45936.72</v>
      </c>
      <c r="G140" s="136"/>
      <c r="H140" s="135">
        <v>45936.72</v>
      </c>
      <c r="I140" s="133">
        <v>97855.42</v>
      </c>
    </row>
    <row r="141" spans="1:9" hidden="1" outlineLevel="2">
      <c r="A141" s="98" t="s">
        <v>45</v>
      </c>
      <c r="B141" s="99">
        <v>64393.24</v>
      </c>
      <c r="C141" s="99">
        <v>60072.68</v>
      </c>
      <c r="D141" s="100"/>
      <c r="E141" s="105">
        <v>60072.68</v>
      </c>
      <c r="F141" s="99">
        <v>59318.98</v>
      </c>
      <c r="G141" s="102"/>
      <c r="H141" s="105">
        <v>59318.98</v>
      </c>
      <c r="I141" s="99">
        <v>65146.94</v>
      </c>
    </row>
    <row r="142" spans="1:9" hidden="1" outlineLevel="2">
      <c r="A142" s="98" t="s">
        <v>46</v>
      </c>
      <c r="B142" s="99">
        <v>12483.07</v>
      </c>
      <c r="C142" s="99">
        <v>11275.09</v>
      </c>
      <c r="D142" s="100"/>
      <c r="E142" s="105">
        <v>11275.09</v>
      </c>
      <c r="F142" s="99">
        <v>11276.71</v>
      </c>
      <c r="G142" s="102"/>
      <c r="H142" s="105">
        <v>11276.71</v>
      </c>
      <c r="I142" s="99">
        <v>12481.45</v>
      </c>
    </row>
    <row r="143" spans="1:9" outlineLevel="1" collapsed="1">
      <c r="A143" s="8" t="s">
        <v>53</v>
      </c>
      <c r="B143" s="9">
        <v>5019904.26</v>
      </c>
      <c r="C143" s="9">
        <v>2800200.93</v>
      </c>
      <c r="D143" s="9">
        <v>23974.240000000002</v>
      </c>
      <c r="E143" s="10">
        <v>2824175.17</v>
      </c>
      <c r="F143" s="9">
        <v>2752599.58</v>
      </c>
      <c r="G143" s="9">
        <v>2876.2</v>
      </c>
      <c r="H143" s="10">
        <v>2755475.78</v>
      </c>
      <c r="I143" s="9">
        <v>5088603.6500000004</v>
      </c>
    </row>
    <row r="144" spans="1:9" outlineLevel="2">
      <c r="A144" s="76" t="s">
        <v>17</v>
      </c>
      <c r="B144" s="77">
        <v>-101026.5</v>
      </c>
      <c r="C144" s="78"/>
      <c r="D144" s="78"/>
      <c r="E144" s="79"/>
      <c r="F144" s="77">
        <v>14474.03</v>
      </c>
      <c r="G144" s="80"/>
      <c r="H144" s="81">
        <v>14474.03</v>
      </c>
      <c r="I144" s="77">
        <v>-115500.53</v>
      </c>
    </row>
    <row r="145" spans="1:9" outlineLevel="2">
      <c r="A145" s="76" t="s">
        <v>19</v>
      </c>
      <c r="B145" s="77">
        <v>18502.75</v>
      </c>
      <c r="C145" s="77">
        <v>13300</v>
      </c>
      <c r="D145" s="78"/>
      <c r="E145" s="81">
        <v>13300</v>
      </c>
      <c r="F145" s="77">
        <v>13624.1</v>
      </c>
      <c r="G145" s="80"/>
      <c r="H145" s="81">
        <v>13624.1</v>
      </c>
      <c r="I145" s="77">
        <v>18178.650000000001</v>
      </c>
    </row>
    <row r="146" spans="1:9" outlineLevel="2">
      <c r="A146" s="91" t="s">
        <v>20</v>
      </c>
      <c r="B146" s="92">
        <v>27661.08</v>
      </c>
      <c r="C146" s="92">
        <v>17572.28</v>
      </c>
      <c r="D146" s="93"/>
      <c r="E146" s="94">
        <v>17572.28</v>
      </c>
      <c r="F146" s="92">
        <v>17143.830000000002</v>
      </c>
      <c r="G146" s="95"/>
      <c r="H146" s="94">
        <v>17143.830000000002</v>
      </c>
      <c r="I146" s="92">
        <v>28089.53</v>
      </c>
    </row>
    <row r="147" spans="1:9" outlineLevel="2">
      <c r="A147" s="11" t="s">
        <v>48</v>
      </c>
      <c r="B147" s="12">
        <v>1500</v>
      </c>
      <c r="C147" s="12">
        <v>1500</v>
      </c>
      <c r="D147" s="13"/>
      <c r="E147" s="16">
        <v>1500</v>
      </c>
      <c r="F147" s="15"/>
      <c r="G147" s="15"/>
      <c r="H147" s="14"/>
      <c r="I147" s="12">
        <v>3000</v>
      </c>
    </row>
    <row r="148" spans="1:9" outlineLevel="2">
      <c r="A148" s="98" t="s">
        <v>22</v>
      </c>
      <c r="B148" s="99">
        <v>-6528.48</v>
      </c>
      <c r="C148" s="146"/>
      <c r="D148" s="146"/>
      <c r="E148" s="147"/>
      <c r="F148" s="148"/>
      <c r="G148" s="148"/>
      <c r="H148" s="147"/>
      <c r="I148" s="99">
        <v>-6528.48</v>
      </c>
    </row>
    <row r="149" spans="1:9" outlineLevel="2">
      <c r="A149" s="98" t="s">
        <v>23</v>
      </c>
      <c r="B149" s="99">
        <v>259053.67</v>
      </c>
      <c r="C149" s="99">
        <v>141288.89000000001</v>
      </c>
      <c r="D149" s="100"/>
      <c r="E149" s="105">
        <v>141288.89000000001</v>
      </c>
      <c r="F149" s="99">
        <v>143904.98000000001</v>
      </c>
      <c r="G149" s="102"/>
      <c r="H149" s="105">
        <v>143904.98000000001</v>
      </c>
      <c r="I149" s="99">
        <v>256437.58</v>
      </c>
    </row>
    <row r="150" spans="1:9" outlineLevel="2">
      <c r="A150" s="98" t="s">
        <v>24</v>
      </c>
      <c r="B150" s="99">
        <v>1395943.57</v>
      </c>
      <c r="C150" s="99">
        <v>715759.67</v>
      </c>
      <c r="D150" s="100"/>
      <c r="E150" s="105">
        <v>715759.67</v>
      </c>
      <c r="F150" s="99">
        <v>720412.46</v>
      </c>
      <c r="G150" s="102"/>
      <c r="H150" s="105">
        <v>720412.46</v>
      </c>
      <c r="I150" s="99">
        <v>1391290.78</v>
      </c>
    </row>
    <row r="151" spans="1:9" outlineLevel="2">
      <c r="A151" s="11" t="s">
        <v>25</v>
      </c>
      <c r="B151" s="12">
        <v>120794.46</v>
      </c>
      <c r="C151" s="13"/>
      <c r="D151" s="12">
        <v>23974.240000000002</v>
      </c>
      <c r="E151" s="16">
        <v>23974.240000000002</v>
      </c>
      <c r="F151" s="15"/>
      <c r="G151" s="12">
        <v>2876.2000000000003</v>
      </c>
      <c r="H151" s="16">
        <v>2876.2000000000003</v>
      </c>
      <c r="I151" s="12">
        <v>141892.5</v>
      </c>
    </row>
    <row r="152" spans="1:9" outlineLevel="2">
      <c r="A152" s="84" t="s">
        <v>26</v>
      </c>
      <c r="B152" s="88"/>
      <c r="C152" s="85">
        <v>9415</v>
      </c>
      <c r="D152" s="86"/>
      <c r="E152" s="87">
        <v>9415</v>
      </c>
      <c r="F152" s="85">
        <v>9415</v>
      </c>
      <c r="G152" s="88"/>
      <c r="H152" s="87">
        <v>9415</v>
      </c>
      <c r="I152" s="88"/>
    </row>
    <row r="153" spans="1:9" outlineLevel="2">
      <c r="A153" s="151" t="s">
        <v>54</v>
      </c>
      <c r="B153" s="152">
        <v>125542.32</v>
      </c>
      <c r="C153" s="152">
        <v>56627.64</v>
      </c>
      <c r="D153" s="153"/>
      <c r="E153" s="154">
        <v>56627.64</v>
      </c>
      <c r="F153" s="152">
        <v>55976.25</v>
      </c>
      <c r="G153" s="155"/>
      <c r="H153" s="154">
        <v>55976.25</v>
      </c>
      <c r="I153" s="152">
        <v>126193.71</v>
      </c>
    </row>
    <row r="154" spans="1:9" ht="45" outlineLevel="2">
      <c r="A154" s="84" t="s">
        <v>29</v>
      </c>
      <c r="B154" s="85">
        <v>293230.75</v>
      </c>
      <c r="C154" s="85">
        <v>192235.8</v>
      </c>
      <c r="D154" s="86"/>
      <c r="E154" s="87">
        <v>192235.8</v>
      </c>
      <c r="F154" s="85">
        <v>183488.3</v>
      </c>
      <c r="G154" s="88"/>
      <c r="H154" s="87">
        <v>183488.3</v>
      </c>
      <c r="I154" s="85">
        <v>301978.25</v>
      </c>
    </row>
    <row r="155" spans="1:9" ht="30" outlineLevel="2">
      <c r="A155" s="84" t="s">
        <v>30</v>
      </c>
      <c r="B155" s="85">
        <v>324565.53999999998</v>
      </c>
      <c r="C155" s="85">
        <v>206145.6</v>
      </c>
      <c r="D155" s="86"/>
      <c r="E155" s="87">
        <v>206145.6</v>
      </c>
      <c r="F155" s="85">
        <v>197745.7</v>
      </c>
      <c r="G155" s="88"/>
      <c r="H155" s="87">
        <v>197745.7</v>
      </c>
      <c r="I155" s="85">
        <v>332965.44</v>
      </c>
    </row>
    <row r="156" spans="1:9" outlineLevel="2">
      <c r="A156" s="113" t="s">
        <v>31</v>
      </c>
      <c r="B156" s="114">
        <v>208511.47</v>
      </c>
      <c r="C156" s="114">
        <v>135607.79999999999</v>
      </c>
      <c r="D156" s="115"/>
      <c r="E156" s="116">
        <v>135607.79999999999</v>
      </c>
      <c r="F156" s="114">
        <v>128982.12</v>
      </c>
      <c r="G156" s="117"/>
      <c r="H156" s="116">
        <v>128982.12</v>
      </c>
      <c r="I156" s="114">
        <v>215137.15</v>
      </c>
    </row>
    <row r="157" spans="1:9" outlineLevel="2">
      <c r="A157" s="98" t="s">
        <v>32</v>
      </c>
      <c r="B157" s="99">
        <v>305279.12</v>
      </c>
      <c r="C157" s="99">
        <v>186244.77</v>
      </c>
      <c r="D157" s="100"/>
      <c r="E157" s="105">
        <v>186244.77</v>
      </c>
      <c r="F157" s="99">
        <v>174262.46</v>
      </c>
      <c r="G157" s="102"/>
      <c r="H157" s="105">
        <v>174262.46</v>
      </c>
      <c r="I157" s="99">
        <v>317261.43</v>
      </c>
    </row>
    <row r="158" spans="1:9" outlineLevel="2">
      <c r="A158" s="84" t="s">
        <v>33</v>
      </c>
      <c r="B158" s="85">
        <v>313641.31</v>
      </c>
      <c r="C158" s="85">
        <v>202666.44</v>
      </c>
      <c r="D158" s="86"/>
      <c r="E158" s="87">
        <v>202666.44</v>
      </c>
      <c r="F158" s="85">
        <v>192874.27</v>
      </c>
      <c r="G158" s="88"/>
      <c r="H158" s="87">
        <v>192874.27</v>
      </c>
      <c r="I158" s="85">
        <v>323433.48</v>
      </c>
    </row>
    <row r="159" spans="1:9" ht="30" outlineLevel="2">
      <c r="A159" s="84" t="s">
        <v>35</v>
      </c>
      <c r="B159" s="85">
        <v>309850.33</v>
      </c>
      <c r="C159" s="85">
        <v>196705.68</v>
      </c>
      <c r="D159" s="86"/>
      <c r="E159" s="87">
        <v>196705.68</v>
      </c>
      <c r="F159" s="85">
        <v>188690.64</v>
      </c>
      <c r="G159" s="88"/>
      <c r="H159" s="87">
        <v>188690.64</v>
      </c>
      <c r="I159" s="85">
        <v>317865.37</v>
      </c>
    </row>
    <row r="160" spans="1:9" outlineLevel="2">
      <c r="A160" s="106" t="s">
        <v>36</v>
      </c>
      <c r="B160" s="120">
        <v>223899.61</v>
      </c>
      <c r="C160" s="120">
        <v>146039.4</v>
      </c>
      <c r="D160" s="107"/>
      <c r="E160" s="121">
        <v>146039.4</v>
      </c>
      <c r="F160" s="120">
        <v>138978.71</v>
      </c>
      <c r="G160" s="108"/>
      <c r="H160" s="121">
        <v>138978.71</v>
      </c>
      <c r="I160" s="120">
        <v>230960.3</v>
      </c>
    </row>
    <row r="161" spans="1:9" outlineLevel="2">
      <c r="A161" s="91" t="s">
        <v>37</v>
      </c>
      <c r="B161" s="92">
        <v>27619.47</v>
      </c>
      <c r="C161" s="92">
        <v>17295.919999999998</v>
      </c>
      <c r="D161" s="93"/>
      <c r="E161" s="94">
        <v>17295.919999999998</v>
      </c>
      <c r="F161" s="92">
        <v>16871.21</v>
      </c>
      <c r="G161" s="95"/>
      <c r="H161" s="94">
        <v>16871.21</v>
      </c>
      <c r="I161" s="92">
        <v>28044.18</v>
      </c>
    </row>
    <row r="162" spans="1:9" outlineLevel="2">
      <c r="A162" s="91" t="s">
        <v>49</v>
      </c>
      <c r="B162" s="124">
        <v>-428.94</v>
      </c>
      <c r="C162" s="93"/>
      <c r="D162" s="93"/>
      <c r="E162" s="125"/>
      <c r="F162" s="124">
        <v>-149.69999999999999</v>
      </c>
      <c r="G162" s="95"/>
      <c r="H162" s="126">
        <v>-149.69999999999999</v>
      </c>
      <c r="I162" s="124">
        <v>-279.24</v>
      </c>
    </row>
    <row r="163" spans="1:9" outlineLevel="2">
      <c r="A163" s="98" t="s">
        <v>38</v>
      </c>
      <c r="B163" s="99">
        <v>120510.9</v>
      </c>
      <c r="C163" s="99">
        <v>58173.47</v>
      </c>
      <c r="D163" s="100"/>
      <c r="E163" s="105">
        <v>58173.47</v>
      </c>
      <c r="F163" s="99">
        <v>60107.96</v>
      </c>
      <c r="G163" s="102"/>
      <c r="H163" s="105">
        <v>60107.96</v>
      </c>
      <c r="I163" s="99">
        <v>118576.41</v>
      </c>
    </row>
    <row r="164" spans="1:9" outlineLevel="2">
      <c r="A164" s="98" t="s">
        <v>39</v>
      </c>
      <c r="B164" s="99">
        <v>80556.03</v>
      </c>
      <c r="C164" s="99">
        <v>44663.1</v>
      </c>
      <c r="D164" s="100"/>
      <c r="E164" s="105">
        <v>44663.1</v>
      </c>
      <c r="F164" s="99">
        <v>44858.55</v>
      </c>
      <c r="G164" s="102"/>
      <c r="H164" s="105">
        <v>44858.55</v>
      </c>
      <c r="I164" s="99">
        <v>80360.58</v>
      </c>
    </row>
    <row r="165" spans="1:9" outlineLevel="2">
      <c r="A165" s="98" t="s">
        <v>40</v>
      </c>
      <c r="B165" s="99">
        <v>157188.43</v>
      </c>
      <c r="C165" s="99">
        <v>76195.009999999995</v>
      </c>
      <c r="D165" s="100"/>
      <c r="E165" s="105">
        <v>76195.009999999995</v>
      </c>
      <c r="F165" s="99">
        <v>77477.820000000007</v>
      </c>
      <c r="G165" s="102"/>
      <c r="H165" s="105">
        <v>77477.820000000007</v>
      </c>
      <c r="I165" s="99">
        <v>155905.62</v>
      </c>
    </row>
    <row r="166" spans="1:9" outlineLevel="2">
      <c r="A166" s="98" t="s">
        <v>41</v>
      </c>
      <c r="B166" s="99">
        <v>121432.41</v>
      </c>
      <c r="C166" s="99">
        <v>78219.850000000006</v>
      </c>
      <c r="D166" s="100"/>
      <c r="E166" s="105">
        <v>78219.850000000006</v>
      </c>
      <c r="F166" s="99">
        <v>80841.89</v>
      </c>
      <c r="G166" s="102"/>
      <c r="H166" s="105">
        <v>80841.89</v>
      </c>
      <c r="I166" s="99">
        <v>118810.37</v>
      </c>
    </row>
    <row r="167" spans="1:9" outlineLevel="2">
      <c r="A167" s="98" t="s">
        <v>42</v>
      </c>
      <c r="B167" s="99">
        <v>262988</v>
      </c>
      <c r="C167" s="99">
        <v>125653.28</v>
      </c>
      <c r="D167" s="100"/>
      <c r="E167" s="105">
        <v>125653.28</v>
      </c>
      <c r="F167" s="99">
        <v>124934.97</v>
      </c>
      <c r="G167" s="102"/>
      <c r="H167" s="105">
        <v>124934.97</v>
      </c>
      <c r="I167" s="99">
        <v>263706.31</v>
      </c>
    </row>
    <row r="168" spans="1:9" outlineLevel="2">
      <c r="A168" s="98" t="s">
        <v>43</v>
      </c>
      <c r="B168" s="99">
        <v>230572.6</v>
      </c>
      <c r="C168" s="99">
        <v>54896.82</v>
      </c>
      <c r="D168" s="100"/>
      <c r="E168" s="105">
        <v>54896.82</v>
      </c>
      <c r="F168" s="99">
        <v>53789.39</v>
      </c>
      <c r="G168" s="102"/>
      <c r="H168" s="105">
        <v>53789.39</v>
      </c>
      <c r="I168" s="99">
        <v>231680.03</v>
      </c>
    </row>
    <row r="169" spans="1:9" outlineLevel="2">
      <c r="A169" s="91" t="s">
        <v>44</v>
      </c>
      <c r="B169" s="92">
        <v>83551.91</v>
      </c>
      <c r="C169" s="92">
        <v>51293.1</v>
      </c>
      <c r="D169" s="93"/>
      <c r="E169" s="94">
        <v>51293.1</v>
      </c>
      <c r="F169" s="92">
        <v>49086.75</v>
      </c>
      <c r="G169" s="95"/>
      <c r="H169" s="94">
        <v>49086.75</v>
      </c>
      <c r="I169" s="92">
        <v>85758.26</v>
      </c>
    </row>
    <row r="170" spans="1:9" outlineLevel="2">
      <c r="A170" s="98" t="s">
        <v>45</v>
      </c>
      <c r="B170" s="99">
        <v>83897.71</v>
      </c>
      <c r="C170" s="99">
        <v>57021.04</v>
      </c>
      <c r="D170" s="100"/>
      <c r="E170" s="105">
        <v>57021.04</v>
      </c>
      <c r="F170" s="99">
        <v>51499.91</v>
      </c>
      <c r="G170" s="102"/>
      <c r="H170" s="105">
        <v>51499.91</v>
      </c>
      <c r="I170" s="99">
        <v>89418.84</v>
      </c>
    </row>
    <row r="171" spans="1:9" outlineLevel="2">
      <c r="A171" s="98" t="s">
        <v>46</v>
      </c>
      <c r="B171" s="99">
        <v>31594.74</v>
      </c>
      <c r="C171" s="99">
        <v>15680.37</v>
      </c>
      <c r="D171" s="100"/>
      <c r="E171" s="105">
        <v>15680.37</v>
      </c>
      <c r="F171" s="99">
        <v>13307.98</v>
      </c>
      <c r="G171" s="102"/>
      <c r="H171" s="105">
        <v>13307.98</v>
      </c>
      <c r="I171" s="99">
        <v>33967.129999999997</v>
      </c>
    </row>
    <row r="172" spans="1:9" outlineLevel="1">
      <c r="A172" s="8" t="s">
        <v>55</v>
      </c>
      <c r="B172" s="9">
        <v>8307375.9800000004</v>
      </c>
      <c r="C172" s="9">
        <v>4573215.78</v>
      </c>
      <c r="D172" s="9">
        <v>34459.56</v>
      </c>
      <c r="E172" s="10">
        <v>4607675.34</v>
      </c>
      <c r="F172" s="9">
        <v>4659184.82</v>
      </c>
      <c r="G172" s="9">
        <v>10178.99</v>
      </c>
      <c r="H172" s="10">
        <v>4669363.8099999996</v>
      </c>
      <c r="I172" s="9">
        <v>8245687.5099999998</v>
      </c>
    </row>
    <row r="173" spans="1:9" outlineLevel="2">
      <c r="A173" s="76" t="s">
        <v>17</v>
      </c>
      <c r="B173" s="77">
        <v>-114552.73</v>
      </c>
      <c r="C173" s="78"/>
      <c r="D173" s="78"/>
      <c r="E173" s="79"/>
      <c r="F173" s="77">
        <v>-7062.19</v>
      </c>
      <c r="G173" s="80"/>
      <c r="H173" s="81">
        <v>-7062.19</v>
      </c>
      <c r="I173" s="77">
        <v>-107490.54</v>
      </c>
    </row>
    <row r="174" spans="1:9" outlineLevel="2">
      <c r="A174" s="76" t="s">
        <v>19</v>
      </c>
      <c r="B174" s="77">
        <v>52020</v>
      </c>
      <c r="C174" s="77">
        <v>28887.5</v>
      </c>
      <c r="D174" s="78"/>
      <c r="E174" s="81">
        <v>28887.5</v>
      </c>
      <c r="F174" s="77">
        <v>29673.33</v>
      </c>
      <c r="G174" s="80"/>
      <c r="H174" s="81">
        <v>29673.33</v>
      </c>
      <c r="I174" s="77">
        <v>51234.17</v>
      </c>
    </row>
    <row r="175" spans="1:9" outlineLevel="2">
      <c r="A175" s="91" t="s">
        <v>20</v>
      </c>
      <c r="B175" s="92">
        <v>30776.48</v>
      </c>
      <c r="C175" s="92">
        <v>22960.45</v>
      </c>
      <c r="D175" s="93"/>
      <c r="E175" s="94">
        <v>22960.45</v>
      </c>
      <c r="F175" s="92">
        <v>22979.200000000001</v>
      </c>
      <c r="G175" s="95"/>
      <c r="H175" s="94">
        <v>22979.200000000001</v>
      </c>
      <c r="I175" s="92">
        <v>30757.73</v>
      </c>
    </row>
    <row r="176" spans="1:9" outlineLevel="2">
      <c r="A176" s="11" t="s">
        <v>48</v>
      </c>
      <c r="B176" s="12">
        <v>2611</v>
      </c>
      <c r="C176" s="12">
        <v>1463.48</v>
      </c>
      <c r="D176" s="13"/>
      <c r="E176" s="16">
        <v>1463.48</v>
      </c>
      <c r="F176" s="17">
        <v>573.76</v>
      </c>
      <c r="G176" s="15"/>
      <c r="H176" s="18">
        <v>573.76</v>
      </c>
      <c r="I176" s="12">
        <v>3500.72</v>
      </c>
    </row>
    <row r="177" spans="1:9" outlineLevel="2">
      <c r="A177" s="98" t="s">
        <v>22</v>
      </c>
      <c r="B177" s="99">
        <v>39320.76</v>
      </c>
      <c r="C177" s="100"/>
      <c r="D177" s="100"/>
      <c r="E177" s="101"/>
      <c r="F177" s="99">
        <v>1971.67</v>
      </c>
      <c r="G177" s="102"/>
      <c r="H177" s="105">
        <v>1971.67</v>
      </c>
      <c r="I177" s="99">
        <v>37349.089999999997</v>
      </c>
    </row>
    <row r="178" spans="1:9" outlineLevel="2">
      <c r="A178" s="98" t="s">
        <v>23</v>
      </c>
      <c r="B178" s="99">
        <v>521141.1</v>
      </c>
      <c r="C178" s="99">
        <v>293546.62</v>
      </c>
      <c r="D178" s="100"/>
      <c r="E178" s="105">
        <v>293546.62</v>
      </c>
      <c r="F178" s="99">
        <v>302625.82</v>
      </c>
      <c r="G178" s="102"/>
      <c r="H178" s="105">
        <v>302625.82</v>
      </c>
      <c r="I178" s="99">
        <v>512061.9</v>
      </c>
    </row>
    <row r="179" spans="1:9" outlineLevel="2">
      <c r="A179" s="98" t="s">
        <v>24</v>
      </c>
      <c r="B179" s="99">
        <v>1600455.45</v>
      </c>
      <c r="C179" s="99">
        <v>1089540.83</v>
      </c>
      <c r="D179" s="100"/>
      <c r="E179" s="105">
        <v>1089540.83</v>
      </c>
      <c r="F179" s="99">
        <v>1119179.3400000001</v>
      </c>
      <c r="G179" s="102"/>
      <c r="H179" s="105">
        <v>1119179.3400000001</v>
      </c>
      <c r="I179" s="99">
        <v>1570816.94</v>
      </c>
    </row>
    <row r="180" spans="1:9" outlineLevel="2">
      <c r="A180" s="11" t="s">
        <v>25</v>
      </c>
      <c r="B180" s="12">
        <v>784196.41999999993</v>
      </c>
      <c r="C180" s="13"/>
      <c r="D180" s="12">
        <v>34459.56</v>
      </c>
      <c r="E180" s="16">
        <v>34459.56</v>
      </c>
      <c r="F180" s="15"/>
      <c r="G180" s="12">
        <v>10178.99</v>
      </c>
      <c r="H180" s="16">
        <v>10178.99</v>
      </c>
      <c r="I180" s="12">
        <v>808476.99</v>
      </c>
    </row>
    <row r="181" spans="1:9" ht="45" outlineLevel="2">
      <c r="A181" s="84" t="s">
        <v>29</v>
      </c>
      <c r="B181" s="85">
        <v>509210.15</v>
      </c>
      <c r="C181" s="85">
        <v>328509.71999999997</v>
      </c>
      <c r="D181" s="86"/>
      <c r="E181" s="87">
        <v>328509.71999999997</v>
      </c>
      <c r="F181" s="85">
        <v>334054.46999999997</v>
      </c>
      <c r="G181" s="88"/>
      <c r="H181" s="87">
        <v>334054.46999999997</v>
      </c>
      <c r="I181" s="85">
        <v>503665.4</v>
      </c>
    </row>
    <row r="182" spans="1:9" ht="30" outlineLevel="2">
      <c r="A182" s="84" t="s">
        <v>30</v>
      </c>
      <c r="B182" s="85">
        <v>481703.36</v>
      </c>
      <c r="C182" s="85">
        <v>294778.32</v>
      </c>
      <c r="D182" s="86"/>
      <c r="E182" s="87">
        <v>294778.32</v>
      </c>
      <c r="F182" s="85">
        <v>303821.8</v>
      </c>
      <c r="G182" s="88"/>
      <c r="H182" s="87">
        <v>303821.8</v>
      </c>
      <c r="I182" s="85">
        <v>472659.88</v>
      </c>
    </row>
    <row r="183" spans="1:9" outlineLevel="2">
      <c r="A183" s="113" t="s">
        <v>31</v>
      </c>
      <c r="B183" s="114">
        <v>343968.05</v>
      </c>
      <c r="C183" s="114">
        <v>225704.52</v>
      </c>
      <c r="D183" s="115"/>
      <c r="E183" s="116">
        <v>225704.52</v>
      </c>
      <c r="F183" s="114">
        <v>227712.8</v>
      </c>
      <c r="G183" s="117"/>
      <c r="H183" s="116">
        <v>227712.8</v>
      </c>
      <c r="I183" s="114">
        <v>341959.77</v>
      </c>
    </row>
    <row r="184" spans="1:9" outlineLevel="2">
      <c r="A184" s="98" t="s">
        <v>32</v>
      </c>
      <c r="B184" s="99">
        <v>669651.81000000006</v>
      </c>
      <c r="C184" s="99">
        <v>347929.21</v>
      </c>
      <c r="D184" s="100"/>
      <c r="E184" s="105">
        <v>347929.21</v>
      </c>
      <c r="F184" s="99">
        <v>348871.6</v>
      </c>
      <c r="G184" s="102"/>
      <c r="H184" s="105">
        <v>348871.6</v>
      </c>
      <c r="I184" s="99">
        <v>668709.42000000004</v>
      </c>
    </row>
    <row r="185" spans="1:9" outlineLevel="2">
      <c r="A185" s="84" t="s">
        <v>33</v>
      </c>
      <c r="B185" s="85">
        <v>517559.42</v>
      </c>
      <c r="C185" s="85">
        <v>327708.36</v>
      </c>
      <c r="D185" s="86"/>
      <c r="E185" s="87">
        <v>327708.36</v>
      </c>
      <c r="F185" s="85">
        <v>334360.68</v>
      </c>
      <c r="G185" s="88"/>
      <c r="H185" s="87">
        <v>334360.68</v>
      </c>
      <c r="I185" s="85">
        <v>510907.1</v>
      </c>
    </row>
    <row r="186" spans="1:9" ht="30" outlineLevel="2">
      <c r="A186" s="84" t="s">
        <v>35</v>
      </c>
      <c r="B186" s="85">
        <v>417391.67</v>
      </c>
      <c r="C186" s="85">
        <v>263451.71999999997</v>
      </c>
      <c r="D186" s="86"/>
      <c r="E186" s="87">
        <v>263451.71999999997</v>
      </c>
      <c r="F186" s="85">
        <v>268469.81</v>
      </c>
      <c r="G186" s="88"/>
      <c r="H186" s="87">
        <v>268469.81</v>
      </c>
      <c r="I186" s="85">
        <v>412373.58</v>
      </c>
    </row>
    <row r="187" spans="1:9" outlineLevel="2">
      <c r="A187" s="106" t="s">
        <v>36</v>
      </c>
      <c r="B187" s="120">
        <v>368261.8</v>
      </c>
      <c r="C187" s="120">
        <v>236143.2</v>
      </c>
      <c r="D187" s="107"/>
      <c r="E187" s="121">
        <v>236143.2</v>
      </c>
      <c r="F187" s="120">
        <v>239183.81</v>
      </c>
      <c r="G187" s="108"/>
      <c r="H187" s="121">
        <v>239183.81</v>
      </c>
      <c r="I187" s="120">
        <v>365221.19</v>
      </c>
    </row>
    <row r="188" spans="1:9" outlineLevel="2">
      <c r="A188" s="91" t="s">
        <v>37</v>
      </c>
      <c r="B188" s="92">
        <v>30703.040000000001</v>
      </c>
      <c r="C188" s="92">
        <v>22599.66</v>
      </c>
      <c r="D188" s="93"/>
      <c r="E188" s="94">
        <v>22599.66</v>
      </c>
      <c r="F188" s="92">
        <v>22624.19</v>
      </c>
      <c r="G188" s="95"/>
      <c r="H188" s="94">
        <v>22624.19</v>
      </c>
      <c r="I188" s="92">
        <v>30678.51</v>
      </c>
    </row>
    <row r="189" spans="1:9" outlineLevel="2">
      <c r="A189" s="91" t="s">
        <v>49</v>
      </c>
      <c r="B189" s="92">
        <v>1402.91</v>
      </c>
      <c r="C189" s="93"/>
      <c r="D189" s="93"/>
      <c r="E189" s="125"/>
      <c r="F189" s="124">
        <v>70.349999999999994</v>
      </c>
      <c r="G189" s="95"/>
      <c r="H189" s="126">
        <v>70.349999999999994</v>
      </c>
      <c r="I189" s="92">
        <v>1332.56</v>
      </c>
    </row>
    <row r="190" spans="1:9" outlineLevel="2">
      <c r="A190" s="98" t="s">
        <v>38</v>
      </c>
      <c r="B190" s="99">
        <v>208818.13</v>
      </c>
      <c r="C190" s="99">
        <v>75067.490000000005</v>
      </c>
      <c r="D190" s="100"/>
      <c r="E190" s="105">
        <v>75067.490000000005</v>
      </c>
      <c r="F190" s="99">
        <v>77339.429999999993</v>
      </c>
      <c r="G190" s="102"/>
      <c r="H190" s="105">
        <v>77339.429999999993</v>
      </c>
      <c r="I190" s="99">
        <v>206546.19</v>
      </c>
    </row>
    <row r="191" spans="1:9" outlineLevel="2">
      <c r="A191" s="98" t="s">
        <v>39</v>
      </c>
      <c r="B191" s="99">
        <v>162976.41</v>
      </c>
      <c r="C191" s="99">
        <v>109703.26</v>
      </c>
      <c r="D191" s="100"/>
      <c r="E191" s="105">
        <v>109703.26</v>
      </c>
      <c r="F191" s="99">
        <v>109901.66</v>
      </c>
      <c r="G191" s="102"/>
      <c r="H191" s="105">
        <v>109901.66</v>
      </c>
      <c r="I191" s="99">
        <v>162778.01</v>
      </c>
    </row>
    <row r="192" spans="1:9" outlineLevel="2">
      <c r="A192" s="98" t="s">
        <v>40</v>
      </c>
      <c r="B192" s="99">
        <v>306177</v>
      </c>
      <c r="C192" s="99">
        <v>102022.6</v>
      </c>
      <c r="D192" s="100"/>
      <c r="E192" s="105">
        <v>102022.6</v>
      </c>
      <c r="F192" s="99">
        <v>110351.79</v>
      </c>
      <c r="G192" s="102"/>
      <c r="H192" s="105">
        <v>110351.79</v>
      </c>
      <c r="I192" s="99">
        <v>297847.81</v>
      </c>
    </row>
    <row r="193" spans="1:9" outlineLevel="2">
      <c r="A193" s="98" t="s">
        <v>41</v>
      </c>
      <c r="B193" s="99">
        <v>301582.45</v>
      </c>
      <c r="C193" s="99">
        <v>222957.83</v>
      </c>
      <c r="D193" s="100"/>
      <c r="E193" s="105">
        <v>222957.83</v>
      </c>
      <c r="F193" s="99">
        <v>219932.47</v>
      </c>
      <c r="G193" s="102"/>
      <c r="H193" s="105">
        <v>219932.47</v>
      </c>
      <c r="I193" s="99">
        <v>304607.81</v>
      </c>
    </row>
    <row r="194" spans="1:9" outlineLevel="2">
      <c r="A194" s="98" t="s">
        <v>42</v>
      </c>
      <c r="B194" s="99">
        <v>487883.8</v>
      </c>
      <c r="C194" s="99">
        <v>303028.98</v>
      </c>
      <c r="D194" s="100"/>
      <c r="E194" s="105">
        <v>303028.98</v>
      </c>
      <c r="F194" s="99">
        <v>300942.92</v>
      </c>
      <c r="G194" s="102"/>
      <c r="H194" s="105">
        <v>300942.92</v>
      </c>
      <c r="I194" s="99">
        <v>489969.86</v>
      </c>
    </row>
    <row r="195" spans="1:9" outlineLevel="2">
      <c r="A195" s="98" t="s">
        <v>43</v>
      </c>
      <c r="B195" s="99">
        <v>295722.87</v>
      </c>
      <c r="C195" s="99">
        <v>98515.3</v>
      </c>
      <c r="D195" s="100"/>
      <c r="E195" s="105">
        <v>98515.3</v>
      </c>
      <c r="F195" s="99">
        <v>115268.51</v>
      </c>
      <c r="G195" s="102"/>
      <c r="H195" s="105">
        <v>115268.51</v>
      </c>
      <c r="I195" s="99">
        <v>278969.65999999997</v>
      </c>
    </row>
    <row r="196" spans="1:9" outlineLevel="2">
      <c r="A196" s="91" t="s">
        <v>44</v>
      </c>
      <c r="B196" s="92">
        <v>111249</v>
      </c>
      <c r="C196" s="92">
        <v>64678.69</v>
      </c>
      <c r="D196" s="93"/>
      <c r="E196" s="94">
        <v>64678.69</v>
      </c>
      <c r="F196" s="92">
        <v>69346.960000000006</v>
      </c>
      <c r="G196" s="95"/>
      <c r="H196" s="94">
        <v>69346.960000000006</v>
      </c>
      <c r="I196" s="92">
        <v>106580.73</v>
      </c>
    </row>
    <row r="197" spans="1:9" outlineLevel="2">
      <c r="A197" s="98" t="s">
        <v>45</v>
      </c>
      <c r="B197" s="99">
        <v>144333.26999999999</v>
      </c>
      <c r="C197" s="99">
        <v>93064.42</v>
      </c>
      <c r="D197" s="100"/>
      <c r="E197" s="105">
        <v>93064.42</v>
      </c>
      <c r="F197" s="99">
        <v>87717.68</v>
      </c>
      <c r="G197" s="102"/>
      <c r="H197" s="105">
        <v>87717.68</v>
      </c>
      <c r="I197" s="99">
        <v>149680.01</v>
      </c>
    </row>
    <row r="198" spans="1:9" outlineLevel="2">
      <c r="A198" s="98" t="s">
        <v>46</v>
      </c>
      <c r="B198" s="99">
        <v>32812.36</v>
      </c>
      <c r="C198" s="99">
        <v>20953.62</v>
      </c>
      <c r="D198" s="100"/>
      <c r="E198" s="105">
        <v>20953.62</v>
      </c>
      <c r="F198" s="99">
        <v>19272.96</v>
      </c>
      <c r="G198" s="102"/>
      <c r="H198" s="105">
        <v>19272.96</v>
      </c>
      <c r="I198" s="99">
        <v>34493.019999999997</v>
      </c>
    </row>
    <row r="199" spans="1:9" outlineLevel="1">
      <c r="A199" s="8" t="s">
        <v>56</v>
      </c>
      <c r="B199" s="9">
        <v>4260778.8499999996</v>
      </c>
      <c r="C199" s="9">
        <v>1217363.3700000001</v>
      </c>
      <c r="D199" s="9">
        <v>32550.62</v>
      </c>
      <c r="E199" s="10">
        <v>1249913.99</v>
      </c>
      <c r="F199" s="9">
        <v>1190175.18</v>
      </c>
      <c r="G199" s="19">
        <v>569.47</v>
      </c>
      <c r="H199" s="10">
        <v>1190744.6499999999</v>
      </c>
      <c r="I199" s="9">
        <v>4319948.1900000004</v>
      </c>
    </row>
    <row r="200" spans="1:9" outlineLevel="2">
      <c r="A200" s="11" t="s">
        <v>17</v>
      </c>
      <c r="B200" s="12">
        <v>-3190.9</v>
      </c>
      <c r="C200" s="13"/>
      <c r="D200" s="13"/>
      <c r="E200" s="14"/>
      <c r="F200" s="12">
        <v>-2370.8200000000002</v>
      </c>
      <c r="G200" s="15"/>
      <c r="H200" s="16">
        <v>-2370.8200000000002</v>
      </c>
      <c r="I200" s="17">
        <v>-820.08</v>
      </c>
    </row>
    <row r="201" spans="1:9" outlineLevel="2">
      <c r="A201" s="11" t="s">
        <v>19</v>
      </c>
      <c r="B201" s="12">
        <v>6392.41</v>
      </c>
      <c r="C201" s="12">
        <v>5700</v>
      </c>
      <c r="D201" s="13"/>
      <c r="E201" s="16">
        <v>5700</v>
      </c>
      <c r="F201" s="12">
        <v>5748.53</v>
      </c>
      <c r="G201" s="15"/>
      <c r="H201" s="16">
        <v>5748.53</v>
      </c>
      <c r="I201" s="12">
        <v>6343.88</v>
      </c>
    </row>
    <row r="202" spans="1:9" outlineLevel="2">
      <c r="A202" s="11" t="s">
        <v>20</v>
      </c>
      <c r="B202" s="12">
        <v>21204.59</v>
      </c>
      <c r="C202" s="12">
        <v>9604.02</v>
      </c>
      <c r="D202" s="13"/>
      <c r="E202" s="16">
        <v>9604.02</v>
      </c>
      <c r="F202" s="12">
        <v>8878.59</v>
      </c>
      <c r="G202" s="15"/>
      <c r="H202" s="16">
        <v>8878.59</v>
      </c>
      <c r="I202" s="12">
        <v>21930.02</v>
      </c>
    </row>
    <row r="203" spans="1:9" outlineLevel="2">
      <c r="A203" s="11" t="s">
        <v>48</v>
      </c>
      <c r="B203" s="12">
        <v>60024</v>
      </c>
      <c r="C203" s="20"/>
      <c r="D203" s="20"/>
      <c r="E203" s="21"/>
      <c r="F203" s="22"/>
      <c r="G203" s="22"/>
      <c r="H203" s="21"/>
      <c r="I203" s="12">
        <v>60024</v>
      </c>
    </row>
    <row r="204" spans="1:9" outlineLevel="2">
      <c r="A204" s="11" t="s">
        <v>23</v>
      </c>
      <c r="B204" s="12">
        <v>64833.74</v>
      </c>
      <c r="C204" s="12">
        <v>44086.15</v>
      </c>
      <c r="D204" s="13"/>
      <c r="E204" s="16">
        <v>44086.15</v>
      </c>
      <c r="F204" s="12">
        <v>46537.85</v>
      </c>
      <c r="G204" s="15"/>
      <c r="H204" s="16">
        <v>46537.85</v>
      </c>
      <c r="I204" s="12">
        <v>62382.04</v>
      </c>
    </row>
    <row r="205" spans="1:9" outlineLevel="2">
      <c r="A205" s="11" t="s">
        <v>24</v>
      </c>
      <c r="B205" s="12">
        <v>372088.33</v>
      </c>
      <c r="C205" s="12">
        <v>334489.45</v>
      </c>
      <c r="D205" s="13"/>
      <c r="E205" s="16">
        <v>334489.45</v>
      </c>
      <c r="F205" s="12">
        <v>338736.58</v>
      </c>
      <c r="G205" s="15"/>
      <c r="H205" s="16">
        <v>338736.58</v>
      </c>
      <c r="I205" s="12">
        <v>367841.2</v>
      </c>
    </row>
    <row r="206" spans="1:9" outlineLevel="2">
      <c r="A206" s="11" t="s">
        <v>25</v>
      </c>
      <c r="B206" s="12">
        <v>697044.1</v>
      </c>
      <c r="C206" s="13"/>
      <c r="D206" s="12">
        <v>32550.62</v>
      </c>
      <c r="E206" s="16">
        <v>32550.62</v>
      </c>
      <c r="F206" s="15"/>
      <c r="G206" s="17">
        <v>569.47</v>
      </c>
      <c r="H206" s="18">
        <v>569.47</v>
      </c>
      <c r="I206" s="12">
        <v>729025.25</v>
      </c>
    </row>
    <row r="207" spans="1:9" ht="45" outlineLevel="2">
      <c r="A207" s="11" t="s">
        <v>29</v>
      </c>
      <c r="B207" s="12">
        <v>432850.11</v>
      </c>
      <c r="C207" s="12">
        <v>107799.72</v>
      </c>
      <c r="D207" s="13"/>
      <c r="E207" s="16">
        <v>107799.72</v>
      </c>
      <c r="F207" s="12">
        <v>101762.13</v>
      </c>
      <c r="G207" s="15"/>
      <c r="H207" s="16">
        <v>101762.13</v>
      </c>
      <c r="I207" s="12">
        <v>438887.7</v>
      </c>
    </row>
    <row r="208" spans="1:9" ht="30" outlineLevel="2">
      <c r="A208" s="11" t="s">
        <v>30</v>
      </c>
      <c r="B208" s="12">
        <v>531494.9</v>
      </c>
      <c r="C208" s="12">
        <v>96729.84</v>
      </c>
      <c r="D208" s="13"/>
      <c r="E208" s="16">
        <v>96729.84</v>
      </c>
      <c r="F208" s="12">
        <v>93368.91</v>
      </c>
      <c r="G208" s="15"/>
      <c r="H208" s="16">
        <v>93368.91</v>
      </c>
      <c r="I208" s="12">
        <v>534855.82999999996</v>
      </c>
    </row>
    <row r="209" spans="1:9" outlineLevel="2">
      <c r="A209" s="11" t="s">
        <v>31</v>
      </c>
      <c r="B209" s="12">
        <v>310014.08000000002</v>
      </c>
      <c r="C209" s="12">
        <v>74062.92</v>
      </c>
      <c r="D209" s="13"/>
      <c r="E209" s="16">
        <v>74062.92</v>
      </c>
      <c r="F209" s="12">
        <v>69585.67</v>
      </c>
      <c r="G209" s="15"/>
      <c r="H209" s="16">
        <v>69585.67</v>
      </c>
      <c r="I209" s="12">
        <v>314491.33</v>
      </c>
    </row>
    <row r="210" spans="1:9" outlineLevel="2">
      <c r="A210" s="11" t="s">
        <v>32</v>
      </c>
      <c r="B210" s="12">
        <v>83030.02</v>
      </c>
      <c r="C210" s="12">
        <v>46660.62</v>
      </c>
      <c r="D210" s="13"/>
      <c r="E210" s="16">
        <v>46660.62</v>
      </c>
      <c r="F210" s="12">
        <v>46793.99</v>
      </c>
      <c r="G210" s="15"/>
      <c r="H210" s="16">
        <v>46793.99</v>
      </c>
      <c r="I210" s="12">
        <v>82896.649999999994</v>
      </c>
    </row>
    <row r="211" spans="1:9" outlineLevel="2">
      <c r="A211" s="11" t="s">
        <v>33</v>
      </c>
      <c r="B211" s="12">
        <v>551713.92000000004</v>
      </c>
      <c r="C211" s="12">
        <v>107535.72</v>
      </c>
      <c r="D211" s="13"/>
      <c r="E211" s="16">
        <v>107535.72</v>
      </c>
      <c r="F211" s="12">
        <v>102958.13</v>
      </c>
      <c r="G211" s="15"/>
      <c r="H211" s="16">
        <v>102958.13</v>
      </c>
      <c r="I211" s="12">
        <v>556291.51</v>
      </c>
    </row>
    <row r="212" spans="1:9" ht="30" outlineLevel="2">
      <c r="A212" s="11" t="s">
        <v>35</v>
      </c>
      <c r="B212" s="12">
        <v>415845.75</v>
      </c>
      <c r="C212" s="12">
        <v>86450.28</v>
      </c>
      <c r="D212" s="13"/>
      <c r="E212" s="16">
        <v>86450.28</v>
      </c>
      <c r="F212" s="12">
        <v>82331.64</v>
      </c>
      <c r="G212" s="15"/>
      <c r="H212" s="16">
        <v>82331.64</v>
      </c>
      <c r="I212" s="12">
        <v>419964.39</v>
      </c>
    </row>
    <row r="213" spans="1:9" outlineLevel="2">
      <c r="A213" s="11" t="s">
        <v>36</v>
      </c>
      <c r="B213" s="12">
        <v>361597.87</v>
      </c>
      <c r="C213" s="12">
        <v>77489.279999999999</v>
      </c>
      <c r="D213" s="13"/>
      <c r="E213" s="16">
        <v>77489.279999999999</v>
      </c>
      <c r="F213" s="12">
        <v>73369.27</v>
      </c>
      <c r="G213" s="15"/>
      <c r="H213" s="16">
        <v>73369.27</v>
      </c>
      <c r="I213" s="12">
        <v>365717.88</v>
      </c>
    </row>
    <row r="214" spans="1:9" outlineLevel="2">
      <c r="A214" s="11" t="s">
        <v>37</v>
      </c>
      <c r="B214" s="12">
        <v>20469.89</v>
      </c>
      <c r="C214" s="12">
        <v>9452.27</v>
      </c>
      <c r="D214" s="13"/>
      <c r="E214" s="16">
        <v>9452.27</v>
      </c>
      <c r="F214" s="12">
        <v>8745.89</v>
      </c>
      <c r="G214" s="15"/>
      <c r="H214" s="16">
        <v>8745.89</v>
      </c>
      <c r="I214" s="12">
        <v>21176.27</v>
      </c>
    </row>
    <row r="215" spans="1:9" outlineLevel="2">
      <c r="A215" s="11" t="s">
        <v>49</v>
      </c>
      <c r="B215" s="12">
        <v>14989.85</v>
      </c>
      <c r="C215" s="13"/>
      <c r="D215" s="13"/>
      <c r="E215" s="14"/>
      <c r="F215" s="17">
        <v>155.28</v>
      </c>
      <c r="G215" s="15"/>
      <c r="H215" s="18">
        <v>155.28</v>
      </c>
      <c r="I215" s="12">
        <v>14834.57</v>
      </c>
    </row>
    <row r="216" spans="1:9" outlineLevel="2">
      <c r="A216" s="11" t="s">
        <v>38</v>
      </c>
      <c r="B216" s="12">
        <v>29491.27</v>
      </c>
      <c r="C216" s="12">
        <v>25129.38</v>
      </c>
      <c r="D216" s="13"/>
      <c r="E216" s="16">
        <v>25129.38</v>
      </c>
      <c r="F216" s="12">
        <v>24924.09</v>
      </c>
      <c r="G216" s="15"/>
      <c r="H216" s="16">
        <v>24924.09</v>
      </c>
      <c r="I216" s="12">
        <v>29696.560000000001</v>
      </c>
    </row>
    <row r="217" spans="1:9" outlineLevel="2">
      <c r="A217" s="11" t="s">
        <v>39</v>
      </c>
      <c r="B217" s="12">
        <v>14673.2</v>
      </c>
      <c r="C217" s="12">
        <v>2202.31</v>
      </c>
      <c r="D217" s="13"/>
      <c r="E217" s="16">
        <v>2202.31</v>
      </c>
      <c r="F217" s="12">
        <v>3378.17</v>
      </c>
      <c r="G217" s="15"/>
      <c r="H217" s="16">
        <v>3378.17</v>
      </c>
      <c r="I217" s="12">
        <v>13497.34</v>
      </c>
    </row>
    <row r="218" spans="1:9" outlineLevel="2">
      <c r="A218" s="11" t="s">
        <v>40</v>
      </c>
      <c r="B218" s="12">
        <v>40656.870000000003</v>
      </c>
      <c r="C218" s="12">
        <v>30546.31</v>
      </c>
      <c r="D218" s="13"/>
      <c r="E218" s="16">
        <v>30546.31</v>
      </c>
      <c r="F218" s="12">
        <v>31220.22</v>
      </c>
      <c r="G218" s="15"/>
      <c r="H218" s="16">
        <v>31220.22</v>
      </c>
      <c r="I218" s="12">
        <v>39982.959999999999</v>
      </c>
    </row>
    <row r="219" spans="1:9" outlineLevel="2">
      <c r="A219" s="11" t="s">
        <v>41</v>
      </c>
      <c r="B219" s="12">
        <v>36873.9</v>
      </c>
      <c r="C219" s="12">
        <v>21909.72</v>
      </c>
      <c r="D219" s="13"/>
      <c r="E219" s="16">
        <v>21909.72</v>
      </c>
      <c r="F219" s="12">
        <v>22730.7</v>
      </c>
      <c r="G219" s="15"/>
      <c r="H219" s="16">
        <v>22730.7</v>
      </c>
      <c r="I219" s="12">
        <v>36052.92</v>
      </c>
    </row>
    <row r="220" spans="1:9" outlineLevel="2">
      <c r="A220" s="11" t="s">
        <v>42</v>
      </c>
      <c r="B220" s="12">
        <v>80029.13</v>
      </c>
      <c r="C220" s="12">
        <v>48567.56</v>
      </c>
      <c r="D220" s="13"/>
      <c r="E220" s="16">
        <v>48567.56</v>
      </c>
      <c r="F220" s="12">
        <v>51511.96</v>
      </c>
      <c r="G220" s="15"/>
      <c r="H220" s="16">
        <v>51511.96</v>
      </c>
      <c r="I220" s="12">
        <v>77084.73</v>
      </c>
    </row>
    <row r="221" spans="1:9" outlineLevel="2">
      <c r="A221" s="11" t="s">
        <v>43</v>
      </c>
      <c r="B221" s="12">
        <v>43507.41</v>
      </c>
      <c r="C221" s="12">
        <v>41416.589999999997</v>
      </c>
      <c r="D221" s="13"/>
      <c r="E221" s="16">
        <v>41416.589999999997</v>
      </c>
      <c r="F221" s="12">
        <v>37553.01</v>
      </c>
      <c r="G221" s="15"/>
      <c r="H221" s="16">
        <v>37553.01</v>
      </c>
      <c r="I221" s="12">
        <v>47370.99</v>
      </c>
    </row>
    <row r="222" spans="1:9" outlineLevel="2">
      <c r="A222" s="11" t="s">
        <v>44</v>
      </c>
      <c r="B222" s="12">
        <v>60552.18</v>
      </c>
      <c r="C222" s="12">
        <v>28033.84</v>
      </c>
      <c r="D222" s="13"/>
      <c r="E222" s="16">
        <v>28033.84</v>
      </c>
      <c r="F222" s="12">
        <v>25939.49</v>
      </c>
      <c r="G222" s="15"/>
      <c r="H222" s="16">
        <v>25939.49</v>
      </c>
      <c r="I222" s="12">
        <v>62646.53</v>
      </c>
    </row>
    <row r="223" spans="1:9" outlineLevel="2">
      <c r="A223" s="11" t="s">
        <v>45</v>
      </c>
      <c r="B223" s="12">
        <v>11672.85</v>
      </c>
      <c r="C223" s="12">
        <v>15243.49</v>
      </c>
      <c r="D223" s="13"/>
      <c r="E223" s="16">
        <v>15243.49</v>
      </c>
      <c r="F223" s="12">
        <v>12607.71</v>
      </c>
      <c r="G223" s="15"/>
      <c r="H223" s="16">
        <v>12607.71</v>
      </c>
      <c r="I223" s="12">
        <v>14308.63</v>
      </c>
    </row>
    <row r="224" spans="1:9" outlineLevel="2">
      <c r="A224" s="11" t="s">
        <v>46</v>
      </c>
      <c r="B224" s="12">
        <v>2919.38</v>
      </c>
      <c r="C224" s="12">
        <v>4253.8999999999996</v>
      </c>
      <c r="D224" s="13"/>
      <c r="E224" s="16">
        <v>4253.8999999999996</v>
      </c>
      <c r="F224" s="12">
        <v>3708.19</v>
      </c>
      <c r="G224" s="15"/>
      <c r="H224" s="16">
        <v>3708.19</v>
      </c>
      <c r="I224" s="12">
        <v>3465.09</v>
      </c>
    </row>
    <row r="225" spans="1:9" outlineLevel="1">
      <c r="A225" s="8" t="s">
        <v>57</v>
      </c>
      <c r="B225" s="9">
        <v>2275309.19</v>
      </c>
      <c r="C225" s="9">
        <v>2051697.4</v>
      </c>
      <c r="D225" s="9">
        <v>1135.1099999999999</v>
      </c>
      <c r="E225" s="10">
        <v>2052832.51</v>
      </c>
      <c r="F225" s="9">
        <v>2046608.78</v>
      </c>
      <c r="G225" s="9">
        <v>1253.02</v>
      </c>
      <c r="H225" s="10">
        <v>2047861.8</v>
      </c>
      <c r="I225" s="9">
        <v>2280279.9</v>
      </c>
    </row>
    <row r="226" spans="1:9" outlineLevel="2">
      <c r="A226" s="11" t="s">
        <v>17</v>
      </c>
      <c r="B226" s="12">
        <v>-27129.599999999999</v>
      </c>
      <c r="C226" s="13"/>
      <c r="D226" s="13"/>
      <c r="E226" s="14"/>
      <c r="F226" s="12">
        <v>-4551.18</v>
      </c>
      <c r="G226" s="15"/>
      <c r="H226" s="16">
        <v>-4551.18</v>
      </c>
      <c r="I226" s="12">
        <v>-22578.42</v>
      </c>
    </row>
    <row r="227" spans="1:9" outlineLevel="2">
      <c r="A227" s="11" t="s">
        <v>19</v>
      </c>
      <c r="B227" s="12">
        <v>16914.16</v>
      </c>
      <c r="C227" s="12">
        <v>14400</v>
      </c>
      <c r="D227" s="13"/>
      <c r="E227" s="16">
        <v>14400</v>
      </c>
      <c r="F227" s="12">
        <v>14574.22</v>
      </c>
      <c r="G227" s="15"/>
      <c r="H227" s="16">
        <v>14574.22</v>
      </c>
      <c r="I227" s="12">
        <v>16739.939999999999</v>
      </c>
    </row>
    <row r="228" spans="1:9" outlineLevel="2">
      <c r="A228" s="11" t="s">
        <v>20</v>
      </c>
      <c r="B228" s="12">
        <v>10035.58</v>
      </c>
      <c r="C228" s="12">
        <v>9808.83</v>
      </c>
      <c r="D228" s="13"/>
      <c r="E228" s="16">
        <v>9808.83</v>
      </c>
      <c r="F228" s="12">
        <v>9791.99</v>
      </c>
      <c r="G228" s="15"/>
      <c r="H228" s="16">
        <v>9791.99</v>
      </c>
      <c r="I228" s="12">
        <v>10052.42</v>
      </c>
    </row>
    <row r="229" spans="1:9" outlineLevel="2">
      <c r="A229" s="11" t="s">
        <v>23</v>
      </c>
      <c r="B229" s="12">
        <v>133206.68</v>
      </c>
      <c r="C229" s="12">
        <v>116204.77</v>
      </c>
      <c r="D229" s="13"/>
      <c r="E229" s="16">
        <v>116204.77</v>
      </c>
      <c r="F229" s="12">
        <v>118345.85</v>
      </c>
      <c r="G229" s="15"/>
      <c r="H229" s="16">
        <v>118345.85</v>
      </c>
      <c r="I229" s="12">
        <v>131065.60000000001</v>
      </c>
    </row>
    <row r="230" spans="1:9" outlineLevel="2">
      <c r="A230" s="11" t="s">
        <v>24</v>
      </c>
      <c r="B230" s="12">
        <v>545648.34</v>
      </c>
      <c r="C230" s="12">
        <v>512302.55</v>
      </c>
      <c r="D230" s="13"/>
      <c r="E230" s="16">
        <v>512302.55</v>
      </c>
      <c r="F230" s="12">
        <v>513499.73</v>
      </c>
      <c r="G230" s="15"/>
      <c r="H230" s="16">
        <v>513499.73</v>
      </c>
      <c r="I230" s="12">
        <v>544451.16</v>
      </c>
    </row>
    <row r="231" spans="1:9" outlineLevel="2">
      <c r="A231" s="11" t="s">
        <v>25</v>
      </c>
      <c r="B231" s="12">
        <v>5495.94</v>
      </c>
      <c r="C231" s="13"/>
      <c r="D231" s="12">
        <v>1135.1099999999999</v>
      </c>
      <c r="E231" s="16">
        <v>1135.1099999999999</v>
      </c>
      <c r="F231" s="15"/>
      <c r="G231" s="12">
        <v>1253.02</v>
      </c>
      <c r="H231" s="16">
        <v>1253.02</v>
      </c>
      <c r="I231" s="12">
        <v>5378.03</v>
      </c>
    </row>
    <row r="232" spans="1:9" outlineLevel="2">
      <c r="A232" s="11" t="s">
        <v>26</v>
      </c>
      <c r="B232" s="12">
        <v>8678.68</v>
      </c>
      <c r="C232" s="12">
        <v>10226</v>
      </c>
      <c r="D232" s="13"/>
      <c r="E232" s="16">
        <v>10226</v>
      </c>
      <c r="F232" s="12">
        <v>9306.25</v>
      </c>
      <c r="G232" s="15"/>
      <c r="H232" s="16">
        <v>9306.25</v>
      </c>
      <c r="I232" s="12">
        <v>9598.43</v>
      </c>
    </row>
    <row r="233" spans="1:9" ht="45" outlineLevel="2">
      <c r="A233" s="11" t="s">
        <v>29</v>
      </c>
      <c r="B233" s="12">
        <v>154481.97</v>
      </c>
      <c r="C233" s="12">
        <v>146515.98000000001</v>
      </c>
      <c r="D233" s="13"/>
      <c r="E233" s="16">
        <v>146515.98000000001</v>
      </c>
      <c r="F233" s="12">
        <v>146003.46</v>
      </c>
      <c r="G233" s="15"/>
      <c r="H233" s="16">
        <v>146003.46</v>
      </c>
      <c r="I233" s="12">
        <v>154994.49</v>
      </c>
    </row>
    <row r="234" spans="1:9" ht="30" outlineLevel="2">
      <c r="A234" s="11" t="s">
        <v>30</v>
      </c>
      <c r="B234" s="12">
        <v>147239.92000000001</v>
      </c>
      <c r="C234" s="12">
        <v>131471.41</v>
      </c>
      <c r="D234" s="13"/>
      <c r="E234" s="16">
        <v>131471.41</v>
      </c>
      <c r="F234" s="12">
        <v>133023.82</v>
      </c>
      <c r="G234" s="15"/>
      <c r="H234" s="16">
        <v>133023.82</v>
      </c>
      <c r="I234" s="12">
        <v>145687.51</v>
      </c>
    </row>
    <row r="235" spans="1:9" outlineLevel="2">
      <c r="A235" s="11" t="s">
        <v>31</v>
      </c>
      <c r="B235" s="12">
        <v>110229.81</v>
      </c>
      <c r="C235" s="12">
        <v>100664.58</v>
      </c>
      <c r="D235" s="13"/>
      <c r="E235" s="16">
        <v>100664.58</v>
      </c>
      <c r="F235" s="12">
        <v>100442.75</v>
      </c>
      <c r="G235" s="15"/>
      <c r="H235" s="16">
        <v>100442.75</v>
      </c>
      <c r="I235" s="12">
        <v>110451.64</v>
      </c>
    </row>
    <row r="236" spans="1:9" outlineLevel="2">
      <c r="A236" s="11" t="s">
        <v>32</v>
      </c>
      <c r="B236" s="12">
        <v>195339.87</v>
      </c>
      <c r="C236" s="12">
        <v>144807.92000000001</v>
      </c>
      <c r="D236" s="13"/>
      <c r="E236" s="16">
        <v>144807.92000000001</v>
      </c>
      <c r="F236" s="12">
        <v>137957.01999999999</v>
      </c>
      <c r="G236" s="15"/>
      <c r="H236" s="16">
        <v>137957.01999999999</v>
      </c>
      <c r="I236" s="12">
        <v>202190.77</v>
      </c>
    </row>
    <row r="237" spans="1:9" outlineLevel="2">
      <c r="A237" s="11" t="s">
        <v>33</v>
      </c>
      <c r="B237" s="12">
        <v>159605.43</v>
      </c>
      <c r="C237" s="12">
        <v>146158.87</v>
      </c>
      <c r="D237" s="13"/>
      <c r="E237" s="16">
        <v>146158.87</v>
      </c>
      <c r="F237" s="12">
        <v>146548.99</v>
      </c>
      <c r="G237" s="15"/>
      <c r="H237" s="16">
        <v>146548.99</v>
      </c>
      <c r="I237" s="12">
        <v>159215.31</v>
      </c>
    </row>
    <row r="238" spans="1:9" ht="30" outlineLevel="2">
      <c r="A238" s="11" t="s">
        <v>35</v>
      </c>
      <c r="B238" s="12">
        <v>129551.11</v>
      </c>
      <c r="C238" s="12">
        <v>117500.31</v>
      </c>
      <c r="D238" s="13"/>
      <c r="E238" s="16">
        <v>117500.31</v>
      </c>
      <c r="F238" s="12">
        <v>117940.55</v>
      </c>
      <c r="G238" s="15"/>
      <c r="H238" s="16">
        <v>117940.55</v>
      </c>
      <c r="I238" s="12">
        <v>129110.87</v>
      </c>
    </row>
    <row r="239" spans="1:9" outlineLevel="2">
      <c r="A239" s="11" t="s">
        <v>36</v>
      </c>
      <c r="B239" s="12">
        <v>115976.95</v>
      </c>
      <c r="C239" s="12">
        <v>105320.02</v>
      </c>
      <c r="D239" s="13"/>
      <c r="E239" s="16">
        <v>105320.02</v>
      </c>
      <c r="F239" s="12">
        <v>105372.78</v>
      </c>
      <c r="G239" s="15"/>
      <c r="H239" s="16">
        <v>105372.78</v>
      </c>
      <c r="I239" s="12">
        <v>115924.19</v>
      </c>
    </row>
    <row r="240" spans="1:9" outlineLevel="2">
      <c r="A240" s="11" t="s">
        <v>37</v>
      </c>
      <c r="B240" s="12">
        <v>10010.01</v>
      </c>
      <c r="C240" s="12">
        <v>9653.99</v>
      </c>
      <c r="D240" s="13"/>
      <c r="E240" s="16">
        <v>9653.99</v>
      </c>
      <c r="F240" s="12">
        <v>9636.64</v>
      </c>
      <c r="G240" s="15"/>
      <c r="H240" s="16">
        <v>9636.64</v>
      </c>
      <c r="I240" s="12">
        <v>10027.36</v>
      </c>
    </row>
    <row r="241" spans="1:9" outlineLevel="2">
      <c r="A241" s="11" t="s">
        <v>38</v>
      </c>
      <c r="B241" s="12">
        <v>45705.09</v>
      </c>
      <c r="C241" s="12">
        <v>36692.46</v>
      </c>
      <c r="D241" s="13"/>
      <c r="E241" s="16">
        <v>36692.46</v>
      </c>
      <c r="F241" s="12">
        <v>37907.699999999997</v>
      </c>
      <c r="G241" s="15"/>
      <c r="H241" s="16">
        <v>37907.699999999997</v>
      </c>
      <c r="I241" s="12">
        <v>44489.85</v>
      </c>
    </row>
    <row r="242" spans="1:9" outlineLevel="2">
      <c r="A242" s="11" t="s">
        <v>39</v>
      </c>
      <c r="B242" s="12">
        <v>55776.63</v>
      </c>
      <c r="C242" s="12">
        <v>41238.75</v>
      </c>
      <c r="D242" s="13"/>
      <c r="E242" s="16">
        <v>41238.75</v>
      </c>
      <c r="F242" s="12">
        <v>40600.980000000003</v>
      </c>
      <c r="G242" s="15"/>
      <c r="H242" s="16">
        <v>40600.980000000003</v>
      </c>
      <c r="I242" s="12">
        <v>56414.400000000001</v>
      </c>
    </row>
    <row r="243" spans="1:9" outlineLevel="2">
      <c r="A243" s="11" t="s">
        <v>40</v>
      </c>
      <c r="B243" s="12">
        <v>59784.08</v>
      </c>
      <c r="C243" s="12">
        <v>44094.7</v>
      </c>
      <c r="D243" s="13"/>
      <c r="E243" s="16">
        <v>44094.7</v>
      </c>
      <c r="F243" s="12">
        <v>46027.87</v>
      </c>
      <c r="G243" s="15"/>
      <c r="H243" s="16">
        <v>46027.87</v>
      </c>
      <c r="I243" s="12">
        <v>57850.91</v>
      </c>
    </row>
    <row r="244" spans="1:9" outlineLevel="2">
      <c r="A244" s="11" t="s">
        <v>41</v>
      </c>
      <c r="B244" s="12">
        <v>85101.42</v>
      </c>
      <c r="C244" s="12">
        <v>80530.92</v>
      </c>
      <c r="D244" s="13"/>
      <c r="E244" s="16">
        <v>80530.92</v>
      </c>
      <c r="F244" s="12">
        <v>82416.63</v>
      </c>
      <c r="G244" s="15"/>
      <c r="H244" s="16">
        <v>82416.63</v>
      </c>
      <c r="I244" s="12">
        <v>83215.710000000006</v>
      </c>
    </row>
    <row r="245" spans="1:9" outlineLevel="2">
      <c r="A245" s="11" t="s">
        <v>42</v>
      </c>
      <c r="B245" s="12">
        <v>181477.8</v>
      </c>
      <c r="C245" s="12">
        <v>149235.49</v>
      </c>
      <c r="D245" s="13"/>
      <c r="E245" s="16">
        <v>149235.49</v>
      </c>
      <c r="F245" s="12">
        <v>155248.99</v>
      </c>
      <c r="G245" s="15"/>
      <c r="H245" s="16">
        <v>155248.99</v>
      </c>
      <c r="I245" s="12">
        <v>175464.3</v>
      </c>
    </row>
    <row r="246" spans="1:9" outlineLevel="2">
      <c r="A246" s="11" t="s">
        <v>43</v>
      </c>
      <c r="B246" s="12">
        <v>42781.89</v>
      </c>
      <c r="C246" s="12">
        <v>49460.23</v>
      </c>
      <c r="D246" s="13"/>
      <c r="E246" s="16">
        <v>49460.23</v>
      </c>
      <c r="F246" s="12">
        <v>39152.07</v>
      </c>
      <c r="G246" s="15"/>
      <c r="H246" s="16">
        <v>39152.07</v>
      </c>
      <c r="I246" s="12">
        <v>53090.05</v>
      </c>
    </row>
    <row r="247" spans="1:9" outlineLevel="2">
      <c r="A247" s="11" t="s">
        <v>44</v>
      </c>
      <c r="B247" s="12">
        <v>29589.97</v>
      </c>
      <c r="C247" s="12">
        <v>28629.200000000001</v>
      </c>
      <c r="D247" s="13"/>
      <c r="E247" s="16">
        <v>28629.200000000001</v>
      </c>
      <c r="F247" s="12">
        <v>28578.7</v>
      </c>
      <c r="G247" s="15"/>
      <c r="H247" s="16">
        <v>28578.7</v>
      </c>
      <c r="I247" s="12">
        <v>29640.47</v>
      </c>
    </row>
    <row r="248" spans="1:9" outlineLevel="2">
      <c r="A248" s="11" t="s">
        <v>45</v>
      </c>
      <c r="B248" s="12">
        <v>48320.73</v>
      </c>
      <c r="C248" s="12">
        <v>47491.19</v>
      </c>
      <c r="D248" s="13"/>
      <c r="E248" s="16">
        <v>47491.19</v>
      </c>
      <c r="F248" s="12">
        <v>48796.89</v>
      </c>
      <c r="G248" s="15"/>
      <c r="H248" s="16">
        <v>48796.89</v>
      </c>
      <c r="I248" s="12">
        <v>47015.03</v>
      </c>
    </row>
    <row r="249" spans="1:9" outlineLevel="2">
      <c r="A249" s="11" t="s">
        <v>46</v>
      </c>
      <c r="B249" s="12">
        <v>11486.73</v>
      </c>
      <c r="C249" s="12">
        <v>9289.23</v>
      </c>
      <c r="D249" s="13"/>
      <c r="E249" s="16">
        <v>9289.23</v>
      </c>
      <c r="F249" s="12">
        <v>9986.08</v>
      </c>
      <c r="G249" s="15"/>
      <c r="H249" s="16">
        <v>9986.08</v>
      </c>
      <c r="I249" s="12">
        <v>10789.88</v>
      </c>
    </row>
    <row r="250" spans="1:9" ht="15.6">
      <c r="A250" s="23" t="s">
        <v>58</v>
      </c>
      <c r="B250" s="24">
        <v>44157220.630000003</v>
      </c>
      <c r="C250" s="24">
        <v>23412294.57</v>
      </c>
      <c r="D250" s="24">
        <v>200151.17</v>
      </c>
      <c r="E250" s="25">
        <v>23612445.739999998</v>
      </c>
      <c r="F250" s="24">
        <v>23248496.18</v>
      </c>
      <c r="G250" s="24">
        <v>27338.14</v>
      </c>
      <c r="H250" s="25">
        <v>23275834.32</v>
      </c>
      <c r="I250" s="24">
        <v>44493832.049999997</v>
      </c>
    </row>
    <row r="253" spans="1:9" s="1" customFormat="1">
      <c r="A253" s="1" t="s">
        <v>59</v>
      </c>
      <c r="E253" s="2"/>
      <c r="H253" s="2"/>
    </row>
    <row r="254" spans="1:9">
      <c r="B254" s="239"/>
      <c r="C254" s="239"/>
    </row>
  </sheetData>
  <mergeCells count="13">
    <mergeCell ref="B254:C254"/>
    <mergeCell ref="I4:I6"/>
    <mergeCell ref="C5:C6"/>
    <mergeCell ref="D5:D6"/>
    <mergeCell ref="E5:E6"/>
    <mergeCell ref="F5:F6"/>
    <mergeCell ref="G5:G6"/>
    <mergeCell ref="H5:H6"/>
    <mergeCell ref="A1:D1"/>
    <mergeCell ref="A2:D2"/>
    <mergeCell ref="B4:B6"/>
    <mergeCell ref="C4:E4"/>
    <mergeCell ref="F4:H4"/>
  </mergeCells>
  <pageMargins left="0.196527777777778" right="0.196527777777778" top="0.39374999999999999" bottom="0.39374999999999999" header="0.511811023622047" footer="0.511811023622047"/>
  <pageSetup fitToHeight="0" pageOrder="overThenDown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6"/>
  <sheetViews>
    <sheetView tabSelected="1" topLeftCell="A19" workbookViewId="0">
      <selection activeCell="R28" sqref="R28"/>
    </sheetView>
  </sheetViews>
  <sheetFormatPr defaultRowHeight="10.199999999999999"/>
  <cols>
    <col min="1" max="1" width="5.85546875" customWidth="1"/>
    <col min="2" max="2" width="67" customWidth="1"/>
    <col min="3" max="3" width="26.140625" customWidth="1"/>
    <col min="4" max="4" width="13.5703125" bestFit="1" customWidth="1"/>
    <col min="5" max="5" width="18" customWidth="1"/>
    <col min="6" max="6" width="16" customWidth="1"/>
    <col min="257" max="257" width="5.85546875" customWidth="1"/>
    <col min="258" max="258" width="67" customWidth="1"/>
    <col min="259" max="259" width="26.140625" customWidth="1"/>
    <col min="260" max="260" width="13.5703125" bestFit="1" customWidth="1"/>
    <col min="261" max="261" width="18" customWidth="1"/>
    <col min="262" max="262" width="16" customWidth="1"/>
    <col min="513" max="513" width="5.85546875" customWidth="1"/>
    <col min="514" max="514" width="67" customWidth="1"/>
    <col min="515" max="515" width="26.140625" customWidth="1"/>
    <col min="516" max="516" width="13.5703125" bestFit="1" customWidth="1"/>
    <col min="517" max="517" width="18" customWidth="1"/>
    <col min="518" max="518" width="16" customWidth="1"/>
    <col min="769" max="769" width="5.85546875" customWidth="1"/>
    <col min="770" max="770" width="67" customWidth="1"/>
    <col min="771" max="771" width="26.140625" customWidth="1"/>
    <col min="772" max="772" width="13.5703125" bestFit="1" customWidth="1"/>
    <col min="773" max="773" width="18" customWidth="1"/>
    <col min="774" max="774" width="16" customWidth="1"/>
    <col min="1025" max="1025" width="5.85546875" customWidth="1"/>
    <col min="1026" max="1026" width="67" customWidth="1"/>
    <col min="1027" max="1027" width="26.140625" customWidth="1"/>
    <col min="1028" max="1028" width="13.5703125" bestFit="1" customWidth="1"/>
    <col min="1029" max="1029" width="18" customWidth="1"/>
    <col min="1030" max="1030" width="16" customWidth="1"/>
    <col min="1281" max="1281" width="5.85546875" customWidth="1"/>
    <col min="1282" max="1282" width="67" customWidth="1"/>
    <col min="1283" max="1283" width="26.140625" customWidth="1"/>
    <col min="1284" max="1284" width="13.5703125" bestFit="1" customWidth="1"/>
    <col min="1285" max="1285" width="18" customWidth="1"/>
    <col min="1286" max="1286" width="16" customWidth="1"/>
    <col min="1537" max="1537" width="5.85546875" customWidth="1"/>
    <col min="1538" max="1538" width="67" customWidth="1"/>
    <col min="1539" max="1539" width="26.140625" customWidth="1"/>
    <col min="1540" max="1540" width="13.5703125" bestFit="1" customWidth="1"/>
    <col min="1541" max="1541" width="18" customWidth="1"/>
    <col min="1542" max="1542" width="16" customWidth="1"/>
    <col min="1793" max="1793" width="5.85546875" customWidth="1"/>
    <col min="1794" max="1794" width="67" customWidth="1"/>
    <col min="1795" max="1795" width="26.140625" customWidth="1"/>
    <col min="1796" max="1796" width="13.5703125" bestFit="1" customWidth="1"/>
    <col min="1797" max="1797" width="18" customWidth="1"/>
    <col min="1798" max="1798" width="16" customWidth="1"/>
    <col min="2049" max="2049" width="5.85546875" customWidth="1"/>
    <col min="2050" max="2050" width="67" customWidth="1"/>
    <col min="2051" max="2051" width="26.140625" customWidth="1"/>
    <col min="2052" max="2052" width="13.5703125" bestFit="1" customWidth="1"/>
    <col min="2053" max="2053" width="18" customWidth="1"/>
    <col min="2054" max="2054" width="16" customWidth="1"/>
    <col min="2305" max="2305" width="5.85546875" customWidth="1"/>
    <col min="2306" max="2306" width="67" customWidth="1"/>
    <col min="2307" max="2307" width="26.140625" customWidth="1"/>
    <col min="2308" max="2308" width="13.5703125" bestFit="1" customWidth="1"/>
    <col min="2309" max="2309" width="18" customWidth="1"/>
    <col min="2310" max="2310" width="16" customWidth="1"/>
    <col min="2561" max="2561" width="5.85546875" customWidth="1"/>
    <col min="2562" max="2562" width="67" customWidth="1"/>
    <col min="2563" max="2563" width="26.140625" customWidth="1"/>
    <col min="2564" max="2564" width="13.5703125" bestFit="1" customWidth="1"/>
    <col min="2565" max="2565" width="18" customWidth="1"/>
    <col min="2566" max="2566" width="16" customWidth="1"/>
    <col min="2817" max="2817" width="5.85546875" customWidth="1"/>
    <col min="2818" max="2818" width="67" customWidth="1"/>
    <col min="2819" max="2819" width="26.140625" customWidth="1"/>
    <col min="2820" max="2820" width="13.5703125" bestFit="1" customWidth="1"/>
    <col min="2821" max="2821" width="18" customWidth="1"/>
    <col min="2822" max="2822" width="16" customWidth="1"/>
    <col min="3073" max="3073" width="5.85546875" customWidth="1"/>
    <col min="3074" max="3074" width="67" customWidth="1"/>
    <col min="3075" max="3075" width="26.140625" customWidth="1"/>
    <col min="3076" max="3076" width="13.5703125" bestFit="1" customWidth="1"/>
    <col min="3077" max="3077" width="18" customWidth="1"/>
    <col min="3078" max="3078" width="16" customWidth="1"/>
    <col min="3329" max="3329" width="5.85546875" customWidth="1"/>
    <col min="3330" max="3330" width="67" customWidth="1"/>
    <col min="3331" max="3331" width="26.140625" customWidth="1"/>
    <col min="3332" max="3332" width="13.5703125" bestFit="1" customWidth="1"/>
    <col min="3333" max="3333" width="18" customWidth="1"/>
    <col min="3334" max="3334" width="16" customWidth="1"/>
    <col min="3585" max="3585" width="5.85546875" customWidth="1"/>
    <col min="3586" max="3586" width="67" customWidth="1"/>
    <col min="3587" max="3587" width="26.140625" customWidth="1"/>
    <col min="3588" max="3588" width="13.5703125" bestFit="1" customWidth="1"/>
    <col min="3589" max="3589" width="18" customWidth="1"/>
    <col min="3590" max="3590" width="16" customWidth="1"/>
    <col min="3841" max="3841" width="5.85546875" customWidth="1"/>
    <col min="3842" max="3842" width="67" customWidth="1"/>
    <col min="3843" max="3843" width="26.140625" customWidth="1"/>
    <col min="3844" max="3844" width="13.5703125" bestFit="1" customWidth="1"/>
    <col min="3845" max="3845" width="18" customWidth="1"/>
    <col min="3846" max="3846" width="16" customWidth="1"/>
    <col min="4097" max="4097" width="5.85546875" customWidth="1"/>
    <col min="4098" max="4098" width="67" customWidth="1"/>
    <col min="4099" max="4099" width="26.140625" customWidth="1"/>
    <col min="4100" max="4100" width="13.5703125" bestFit="1" customWidth="1"/>
    <col min="4101" max="4101" width="18" customWidth="1"/>
    <col min="4102" max="4102" width="16" customWidth="1"/>
    <col min="4353" max="4353" width="5.85546875" customWidth="1"/>
    <col min="4354" max="4354" width="67" customWidth="1"/>
    <col min="4355" max="4355" width="26.140625" customWidth="1"/>
    <col min="4356" max="4356" width="13.5703125" bestFit="1" customWidth="1"/>
    <col min="4357" max="4357" width="18" customWidth="1"/>
    <col min="4358" max="4358" width="16" customWidth="1"/>
    <col min="4609" max="4609" width="5.85546875" customWidth="1"/>
    <col min="4610" max="4610" width="67" customWidth="1"/>
    <col min="4611" max="4611" width="26.140625" customWidth="1"/>
    <col min="4612" max="4612" width="13.5703125" bestFit="1" customWidth="1"/>
    <col min="4613" max="4613" width="18" customWidth="1"/>
    <col min="4614" max="4614" width="16" customWidth="1"/>
    <col min="4865" max="4865" width="5.85546875" customWidth="1"/>
    <col min="4866" max="4866" width="67" customWidth="1"/>
    <col min="4867" max="4867" width="26.140625" customWidth="1"/>
    <col min="4868" max="4868" width="13.5703125" bestFit="1" customWidth="1"/>
    <col min="4869" max="4869" width="18" customWidth="1"/>
    <col min="4870" max="4870" width="16" customWidth="1"/>
    <col min="5121" max="5121" width="5.85546875" customWidth="1"/>
    <col min="5122" max="5122" width="67" customWidth="1"/>
    <col min="5123" max="5123" width="26.140625" customWidth="1"/>
    <col min="5124" max="5124" width="13.5703125" bestFit="1" customWidth="1"/>
    <col min="5125" max="5125" width="18" customWidth="1"/>
    <col min="5126" max="5126" width="16" customWidth="1"/>
    <col min="5377" max="5377" width="5.85546875" customWidth="1"/>
    <col min="5378" max="5378" width="67" customWidth="1"/>
    <col min="5379" max="5379" width="26.140625" customWidth="1"/>
    <col min="5380" max="5380" width="13.5703125" bestFit="1" customWidth="1"/>
    <col min="5381" max="5381" width="18" customWidth="1"/>
    <col min="5382" max="5382" width="16" customWidth="1"/>
    <col min="5633" max="5633" width="5.85546875" customWidth="1"/>
    <col min="5634" max="5634" width="67" customWidth="1"/>
    <col min="5635" max="5635" width="26.140625" customWidth="1"/>
    <col min="5636" max="5636" width="13.5703125" bestFit="1" customWidth="1"/>
    <col min="5637" max="5637" width="18" customWidth="1"/>
    <col min="5638" max="5638" width="16" customWidth="1"/>
    <col min="5889" max="5889" width="5.85546875" customWidth="1"/>
    <col min="5890" max="5890" width="67" customWidth="1"/>
    <col min="5891" max="5891" width="26.140625" customWidth="1"/>
    <col min="5892" max="5892" width="13.5703125" bestFit="1" customWidth="1"/>
    <col min="5893" max="5893" width="18" customWidth="1"/>
    <col min="5894" max="5894" width="16" customWidth="1"/>
    <col min="6145" max="6145" width="5.85546875" customWidth="1"/>
    <col min="6146" max="6146" width="67" customWidth="1"/>
    <col min="6147" max="6147" width="26.140625" customWidth="1"/>
    <col min="6148" max="6148" width="13.5703125" bestFit="1" customWidth="1"/>
    <col min="6149" max="6149" width="18" customWidth="1"/>
    <col min="6150" max="6150" width="16" customWidth="1"/>
    <col min="6401" max="6401" width="5.85546875" customWidth="1"/>
    <col min="6402" max="6402" width="67" customWidth="1"/>
    <col min="6403" max="6403" width="26.140625" customWidth="1"/>
    <col min="6404" max="6404" width="13.5703125" bestFit="1" customWidth="1"/>
    <col min="6405" max="6405" width="18" customWidth="1"/>
    <col min="6406" max="6406" width="16" customWidth="1"/>
    <col min="6657" max="6657" width="5.85546875" customWidth="1"/>
    <col min="6658" max="6658" width="67" customWidth="1"/>
    <col min="6659" max="6659" width="26.140625" customWidth="1"/>
    <col min="6660" max="6660" width="13.5703125" bestFit="1" customWidth="1"/>
    <col min="6661" max="6661" width="18" customWidth="1"/>
    <col min="6662" max="6662" width="16" customWidth="1"/>
    <col min="6913" max="6913" width="5.85546875" customWidth="1"/>
    <col min="6914" max="6914" width="67" customWidth="1"/>
    <col min="6915" max="6915" width="26.140625" customWidth="1"/>
    <col min="6916" max="6916" width="13.5703125" bestFit="1" customWidth="1"/>
    <col min="6917" max="6917" width="18" customWidth="1"/>
    <col min="6918" max="6918" width="16" customWidth="1"/>
    <col min="7169" max="7169" width="5.85546875" customWidth="1"/>
    <col min="7170" max="7170" width="67" customWidth="1"/>
    <col min="7171" max="7171" width="26.140625" customWidth="1"/>
    <col min="7172" max="7172" width="13.5703125" bestFit="1" customWidth="1"/>
    <col min="7173" max="7173" width="18" customWidth="1"/>
    <col min="7174" max="7174" width="16" customWidth="1"/>
    <col min="7425" max="7425" width="5.85546875" customWidth="1"/>
    <col min="7426" max="7426" width="67" customWidth="1"/>
    <col min="7427" max="7427" width="26.140625" customWidth="1"/>
    <col min="7428" max="7428" width="13.5703125" bestFit="1" customWidth="1"/>
    <col min="7429" max="7429" width="18" customWidth="1"/>
    <col min="7430" max="7430" width="16" customWidth="1"/>
    <col min="7681" max="7681" width="5.85546875" customWidth="1"/>
    <col min="7682" max="7682" width="67" customWidth="1"/>
    <col min="7683" max="7683" width="26.140625" customWidth="1"/>
    <col min="7684" max="7684" width="13.5703125" bestFit="1" customWidth="1"/>
    <col min="7685" max="7685" width="18" customWidth="1"/>
    <col min="7686" max="7686" width="16" customWidth="1"/>
    <col min="7937" max="7937" width="5.85546875" customWidth="1"/>
    <col min="7938" max="7938" width="67" customWidth="1"/>
    <col min="7939" max="7939" width="26.140625" customWidth="1"/>
    <col min="7940" max="7940" width="13.5703125" bestFit="1" customWidth="1"/>
    <col min="7941" max="7941" width="18" customWidth="1"/>
    <col min="7942" max="7942" width="16" customWidth="1"/>
    <col min="8193" max="8193" width="5.85546875" customWidth="1"/>
    <col min="8194" max="8194" width="67" customWidth="1"/>
    <col min="8195" max="8195" width="26.140625" customWidth="1"/>
    <col min="8196" max="8196" width="13.5703125" bestFit="1" customWidth="1"/>
    <col min="8197" max="8197" width="18" customWidth="1"/>
    <col min="8198" max="8198" width="16" customWidth="1"/>
    <col min="8449" max="8449" width="5.85546875" customWidth="1"/>
    <col min="8450" max="8450" width="67" customWidth="1"/>
    <col min="8451" max="8451" width="26.140625" customWidth="1"/>
    <col min="8452" max="8452" width="13.5703125" bestFit="1" customWidth="1"/>
    <col min="8453" max="8453" width="18" customWidth="1"/>
    <col min="8454" max="8454" width="16" customWidth="1"/>
    <col min="8705" max="8705" width="5.85546875" customWidth="1"/>
    <col min="8706" max="8706" width="67" customWidth="1"/>
    <col min="8707" max="8707" width="26.140625" customWidth="1"/>
    <col min="8708" max="8708" width="13.5703125" bestFit="1" customWidth="1"/>
    <col min="8709" max="8709" width="18" customWidth="1"/>
    <col min="8710" max="8710" width="16" customWidth="1"/>
    <col min="8961" max="8961" width="5.85546875" customWidth="1"/>
    <col min="8962" max="8962" width="67" customWidth="1"/>
    <col min="8963" max="8963" width="26.140625" customWidth="1"/>
    <col min="8964" max="8964" width="13.5703125" bestFit="1" customWidth="1"/>
    <col min="8965" max="8965" width="18" customWidth="1"/>
    <col min="8966" max="8966" width="16" customWidth="1"/>
    <col min="9217" max="9217" width="5.85546875" customWidth="1"/>
    <col min="9218" max="9218" width="67" customWidth="1"/>
    <col min="9219" max="9219" width="26.140625" customWidth="1"/>
    <col min="9220" max="9220" width="13.5703125" bestFit="1" customWidth="1"/>
    <col min="9221" max="9221" width="18" customWidth="1"/>
    <col min="9222" max="9222" width="16" customWidth="1"/>
    <col min="9473" max="9473" width="5.85546875" customWidth="1"/>
    <col min="9474" max="9474" width="67" customWidth="1"/>
    <col min="9475" max="9475" width="26.140625" customWidth="1"/>
    <col min="9476" max="9476" width="13.5703125" bestFit="1" customWidth="1"/>
    <col min="9477" max="9477" width="18" customWidth="1"/>
    <col min="9478" max="9478" width="16" customWidth="1"/>
    <col min="9729" max="9729" width="5.85546875" customWidth="1"/>
    <col min="9730" max="9730" width="67" customWidth="1"/>
    <col min="9731" max="9731" width="26.140625" customWidth="1"/>
    <col min="9732" max="9732" width="13.5703125" bestFit="1" customWidth="1"/>
    <col min="9733" max="9733" width="18" customWidth="1"/>
    <col min="9734" max="9734" width="16" customWidth="1"/>
    <col min="9985" max="9985" width="5.85546875" customWidth="1"/>
    <col min="9986" max="9986" width="67" customWidth="1"/>
    <col min="9987" max="9987" width="26.140625" customWidth="1"/>
    <col min="9988" max="9988" width="13.5703125" bestFit="1" customWidth="1"/>
    <col min="9989" max="9989" width="18" customWidth="1"/>
    <col min="9990" max="9990" width="16" customWidth="1"/>
    <col min="10241" max="10241" width="5.85546875" customWidth="1"/>
    <col min="10242" max="10242" width="67" customWidth="1"/>
    <col min="10243" max="10243" width="26.140625" customWidth="1"/>
    <col min="10244" max="10244" width="13.5703125" bestFit="1" customWidth="1"/>
    <col min="10245" max="10245" width="18" customWidth="1"/>
    <col min="10246" max="10246" width="16" customWidth="1"/>
    <col min="10497" max="10497" width="5.85546875" customWidth="1"/>
    <col min="10498" max="10498" width="67" customWidth="1"/>
    <col min="10499" max="10499" width="26.140625" customWidth="1"/>
    <col min="10500" max="10500" width="13.5703125" bestFit="1" customWidth="1"/>
    <col min="10501" max="10501" width="18" customWidth="1"/>
    <col min="10502" max="10502" width="16" customWidth="1"/>
    <col min="10753" max="10753" width="5.85546875" customWidth="1"/>
    <col min="10754" max="10754" width="67" customWidth="1"/>
    <col min="10755" max="10755" width="26.140625" customWidth="1"/>
    <col min="10756" max="10756" width="13.5703125" bestFit="1" customWidth="1"/>
    <col min="10757" max="10757" width="18" customWidth="1"/>
    <col min="10758" max="10758" width="16" customWidth="1"/>
    <col min="11009" max="11009" width="5.85546875" customWidth="1"/>
    <col min="11010" max="11010" width="67" customWidth="1"/>
    <col min="11011" max="11011" width="26.140625" customWidth="1"/>
    <col min="11012" max="11012" width="13.5703125" bestFit="1" customWidth="1"/>
    <col min="11013" max="11013" width="18" customWidth="1"/>
    <col min="11014" max="11014" width="16" customWidth="1"/>
    <col min="11265" max="11265" width="5.85546875" customWidth="1"/>
    <col min="11266" max="11266" width="67" customWidth="1"/>
    <col min="11267" max="11267" width="26.140625" customWidth="1"/>
    <col min="11268" max="11268" width="13.5703125" bestFit="1" customWidth="1"/>
    <col min="11269" max="11269" width="18" customWidth="1"/>
    <col min="11270" max="11270" width="16" customWidth="1"/>
    <col min="11521" max="11521" width="5.85546875" customWidth="1"/>
    <col min="11522" max="11522" width="67" customWidth="1"/>
    <col min="11523" max="11523" width="26.140625" customWidth="1"/>
    <col min="11524" max="11524" width="13.5703125" bestFit="1" customWidth="1"/>
    <col min="11525" max="11525" width="18" customWidth="1"/>
    <col min="11526" max="11526" width="16" customWidth="1"/>
    <col min="11777" max="11777" width="5.85546875" customWidth="1"/>
    <col min="11778" max="11778" width="67" customWidth="1"/>
    <col min="11779" max="11779" width="26.140625" customWidth="1"/>
    <col min="11780" max="11780" width="13.5703125" bestFit="1" customWidth="1"/>
    <col min="11781" max="11781" width="18" customWidth="1"/>
    <col min="11782" max="11782" width="16" customWidth="1"/>
    <col min="12033" max="12033" width="5.85546875" customWidth="1"/>
    <col min="12034" max="12034" width="67" customWidth="1"/>
    <col min="12035" max="12035" width="26.140625" customWidth="1"/>
    <col min="12036" max="12036" width="13.5703125" bestFit="1" customWidth="1"/>
    <col min="12037" max="12037" width="18" customWidth="1"/>
    <col min="12038" max="12038" width="16" customWidth="1"/>
    <col min="12289" max="12289" width="5.85546875" customWidth="1"/>
    <col min="12290" max="12290" width="67" customWidth="1"/>
    <col min="12291" max="12291" width="26.140625" customWidth="1"/>
    <col min="12292" max="12292" width="13.5703125" bestFit="1" customWidth="1"/>
    <col min="12293" max="12293" width="18" customWidth="1"/>
    <col min="12294" max="12294" width="16" customWidth="1"/>
    <col min="12545" max="12545" width="5.85546875" customWidth="1"/>
    <col min="12546" max="12546" width="67" customWidth="1"/>
    <col min="12547" max="12547" width="26.140625" customWidth="1"/>
    <col min="12548" max="12548" width="13.5703125" bestFit="1" customWidth="1"/>
    <col min="12549" max="12549" width="18" customWidth="1"/>
    <col min="12550" max="12550" width="16" customWidth="1"/>
    <col min="12801" max="12801" width="5.85546875" customWidth="1"/>
    <col min="12802" max="12802" width="67" customWidth="1"/>
    <col min="12803" max="12803" width="26.140625" customWidth="1"/>
    <col min="12804" max="12804" width="13.5703125" bestFit="1" customWidth="1"/>
    <col min="12805" max="12805" width="18" customWidth="1"/>
    <col min="12806" max="12806" width="16" customWidth="1"/>
    <col min="13057" max="13057" width="5.85546875" customWidth="1"/>
    <col min="13058" max="13058" width="67" customWidth="1"/>
    <col min="13059" max="13059" width="26.140625" customWidth="1"/>
    <col min="13060" max="13060" width="13.5703125" bestFit="1" customWidth="1"/>
    <col min="13061" max="13061" width="18" customWidth="1"/>
    <col min="13062" max="13062" width="16" customWidth="1"/>
    <col min="13313" max="13313" width="5.85546875" customWidth="1"/>
    <col min="13314" max="13314" width="67" customWidth="1"/>
    <col min="13315" max="13315" width="26.140625" customWidth="1"/>
    <col min="13316" max="13316" width="13.5703125" bestFit="1" customWidth="1"/>
    <col min="13317" max="13317" width="18" customWidth="1"/>
    <col min="13318" max="13318" width="16" customWidth="1"/>
    <col min="13569" max="13569" width="5.85546875" customWidth="1"/>
    <col min="13570" max="13570" width="67" customWidth="1"/>
    <col min="13571" max="13571" width="26.140625" customWidth="1"/>
    <col min="13572" max="13572" width="13.5703125" bestFit="1" customWidth="1"/>
    <col min="13573" max="13573" width="18" customWidth="1"/>
    <col min="13574" max="13574" width="16" customWidth="1"/>
    <col min="13825" max="13825" width="5.85546875" customWidth="1"/>
    <col min="13826" max="13826" width="67" customWidth="1"/>
    <col min="13827" max="13827" width="26.140625" customWidth="1"/>
    <col min="13828" max="13828" width="13.5703125" bestFit="1" customWidth="1"/>
    <col min="13829" max="13829" width="18" customWidth="1"/>
    <col min="13830" max="13830" width="16" customWidth="1"/>
    <col min="14081" max="14081" width="5.85546875" customWidth="1"/>
    <col min="14082" max="14082" width="67" customWidth="1"/>
    <col min="14083" max="14083" width="26.140625" customWidth="1"/>
    <col min="14084" max="14084" width="13.5703125" bestFit="1" customWidth="1"/>
    <col min="14085" max="14085" width="18" customWidth="1"/>
    <col min="14086" max="14086" width="16" customWidth="1"/>
    <col min="14337" max="14337" width="5.85546875" customWidth="1"/>
    <col min="14338" max="14338" width="67" customWidth="1"/>
    <col min="14339" max="14339" width="26.140625" customWidth="1"/>
    <col min="14340" max="14340" width="13.5703125" bestFit="1" customWidth="1"/>
    <col min="14341" max="14341" width="18" customWidth="1"/>
    <col min="14342" max="14342" width="16" customWidth="1"/>
    <col min="14593" max="14593" width="5.85546875" customWidth="1"/>
    <col min="14594" max="14594" width="67" customWidth="1"/>
    <col min="14595" max="14595" width="26.140625" customWidth="1"/>
    <col min="14596" max="14596" width="13.5703125" bestFit="1" customWidth="1"/>
    <col min="14597" max="14597" width="18" customWidth="1"/>
    <col min="14598" max="14598" width="16" customWidth="1"/>
    <col min="14849" max="14849" width="5.85546875" customWidth="1"/>
    <col min="14850" max="14850" width="67" customWidth="1"/>
    <col min="14851" max="14851" width="26.140625" customWidth="1"/>
    <col min="14852" max="14852" width="13.5703125" bestFit="1" customWidth="1"/>
    <col min="14853" max="14853" width="18" customWidth="1"/>
    <col min="14854" max="14854" width="16" customWidth="1"/>
    <col min="15105" max="15105" width="5.85546875" customWidth="1"/>
    <col min="15106" max="15106" width="67" customWidth="1"/>
    <col min="15107" max="15107" width="26.140625" customWidth="1"/>
    <col min="15108" max="15108" width="13.5703125" bestFit="1" customWidth="1"/>
    <col min="15109" max="15109" width="18" customWidth="1"/>
    <col min="15110" max="15110" width="16" customWidth="1"/>
    <col min="15361" max="15361" width="5.85546875" customWidth="1"/>
    <col min="15362" max="15362" width="67" customWidth="1"/>
    <col min="15363" max="15363" width="26.140625" customWidth="1"/>
    <col min="15364" max="15364" width="13.5703125" bestFit="1" customWidth="1"/>
    <col min="15365" max="15365" width="18" customWidth="1"/>
    <col min="15366" max="15366" width="16" customWidth="1"/>
    <col min="15617" max="15617" width="5.85546875" customWidth="1"/>
    <col min="15618" max="15618" width="67" customWidth="1"/>
    <col min="15619" max="15619" width="26.140625" customWidth="1"/>
    <col min="15620" max="15620" width="13.5703125" bestFit="1" customWidth="1"/>
    <col min="15621" max="15621" width="18" customWidth="1"/>
    <col min="15622" max="15622" width="16" customWidth="1"/>
    <col min="15873" max="15873" width="5.85546875" customWidth="1"/>
    <col min="15874" max="15874" width="67" customWidth="1"/>
    <col min="15875" max="15875" width="26.140625" customWidth="1"/>
    <col min="15876" max="15876" width="13.5703125" bestFit="1" customWidth="1"/>
    <col min="15877" max="15877" width="18" customWidth="1"/>
    <col min="15878" max="15878" width="16" customWidth="1"/>
    <col min="16129" max="16129" width="5.85546875" customWidth="1"/>
    <col min="16130" max="16130" width="67" customWidth="1"/>
    <col min="16131" max="16131" width="26.140625" customWidth="1"/>
    <col min="16132" max="16132" width="13.5703125" bestFit="1" customWidth="1"/>
    <col min="16133" max="16133" width="18" customWidth="1"/>
    <col min="16134" max="16134" width="16" customWidth="1"/>
  </cols>
  <sheetData>
    <row r="1" spans="1:8" ht="17.399999999999999">
      <c r="A1" s="26"/>
      <c r="B1" s="244" t="s">
        <v>60</v>
      </c>
      <c r="C1" s="245"/>
    </row>
    <row r="2" spans="1:8" ht="15">
      <c r="A2" s="26"/>
      <c r="B2" s="246" t="s">
        <v>61</v>
      </c>
      <c r="C2" s="247"/>
    </row>
    <row r="3" spans="1:8" ht="15">
      <c r="A3" s="26"/>
      <c r="B3" s="246" t="s">
        <v>125</v>
      </c>
      <c r="C3" s="246"/>
    </row>
    <row r="4" spans="1:8" ht="15">
      <c r="A4" s="26"/>
      <c r="B4" s="246" t="s">
        <v>118</v>
      </c>
      <c r="C4" s="246"/>
    </row>
    <row r="5" spans="1:8" ht="13.2">
      <c r="A5" s="26"/>
      <c r="B5" s="27"/>
      <c r="C5" s="27"/>
    </row>
    <row r="6" spans="1:8" ht="43.5" customHeight="1">
      <c r="A6" s="28" t="s">
        <v>62</v>
      </c>
      <c r="B6" s="28" t="s">
        <v>63</v>
      </c>
      <c r="C6" s="29" t="s">
        <v>64</v>
      </c>
      <c r="D6" s="30"/>
      <c r="E6" s="31"/>
    </row>
    <row r="7" spans="1:8" ht="15" customHeight="1">
      <c r="A7" s="32">
        <v>1</v>
      </c>
      <c r="B7" s="32">
        <v>2</v>
      </c>
      <c r="C7" s="33">
        <v>3</v>
      </c>
      <c r="D7" s="30"/>
      <c r="E7" s="31"/>
    </row>
    <row r="8" spans="1:8" ht="33" customHeight="1">
      <c r="A8" s="34">
        <v>1</v>
      </c>
      <c r="B8" s="35" t="s">
        <v>65</v>
      </c>
      <c r="C8" s="122">
        <v>0</v>
      </c>
      <c r="D8" s="30"/>
      <c r="E8" s="31"/>
    </row>
    <row r="9" spans="1:8" ht="21" customHeight="1">
      <c r="A9" s="34">
        <v>2</v>
      </c>
      <c r="B9" s="35" t="s">
        <v>145</v>
      </c>
      <c r="C9" s="42">
        <f>SUM(C91)</f>
        <v>1815422.1400000001</v>
      </c>
      <c r="D9" s="36"/>
      <c r="E9" s="31"/>
    </row>
    <row r="10" spans="1:8" ht="21" customHeight="1">
      <c r="A10" s="34">
        <v>3</v>
      </c>
      <c r="B10" s="35" t="s">
        <v>66</v>
      </c>
      <c r="C10" s="42">
        <f>SUM(C12)</f>
        <v>1750248.2185714287</v>
      </c>
      <c r="D10" s="30"/>
      <c r="E10" s="31"/>
    </row>
    <row r="11" spans="1:8" ht="21" customHeight="1">
      <c r="A11" s="37"/>
      <c r="B11" s="38" t="s">
        <v>67</v>
      </c>
      <c r="C11" s="42"/>
      <c r="D11" s="30"/>
      <c r="E11" s="31"/>
    </row>
    <row r="12" spans="1:8" ht="24" customHeight="1">
      <c r="A12" s="39"/>
      <c r="B12" s="40" t="s">
        <v>68</v>
      </c>
      <c r="C12" s="123">
        <f>SUM(C14,C21,C25,C29,C32,C36,C37)</f>
        <v>1750248.2185714287</v>
      </c>
      <c r="D12" s="30"/>
      <c r="E12" s="31"/>
    </row>
    <row r="13" spans="1:8" ht="19.5" customHeight="1">
      <c r="A13" s="39"/>
      <c r="B13" s="40" t="s">
        <v>67</v>
      </c>
      <c r="C13" s="123"/>
      <c r="D13" s="30"/>
      <c r="E13" s="31"/>
    </row>
    <row r="14" spans="1:8" ht="14.25" customHeight="1">
      <c r="A14" s="39">
        <v>1</v>
      </c>
      <c r="B14" s="129" t="s">
        <v>69</v>
      </c>
      <c r="C14" s="42">
        <f>SUM(C15,C20)</f>
        <v>398317</v>
      </c>
      <c r="D14" s="242"/>
      <c r="E14" s="243"/>
    </row>
    <row r="15" spans="1:8" ht="32.4" customHeight="1">
      <c r="A15" s="39"/>
      <c r="B15" s="41" t="s">
        <v>152</v>
      </c>
      <c r="C15" s="42">
        <v>328510</v>
      </c>
      <c r="D15" s="143"/>
      <c r="E15" s="144"/>
      <c r="F15" s="43"/>
      <c r="G15" s="43"/>
      <c r="H15" s="44"/>
    </row>
    <row r="16" spans="1:8" ht="15" customHeight="1">
      <c r="A16" s="39"/>
      <c r="B16" s="41" t="s">
        <v>70</v>
      </c>
      <c r="C16" s="130"/>
      <c r="D16" s="143"/>
      <c r="E16" s="144"/>
    </row>
    <row r="17" spans="1:9" ht="15" customHeight="1">
      <c r="A17" s="39"/>
      <c r="B17" s="45" t="s">
        <v>71</v>
      </c>
      <c r="C17" s="130">
        <v>17001.5</v>
      </c>
      <c r="D17" s="143"/>
      <c r="E17" s="144"/>
    </row>
    <row r="18" spans="1:9" ht="15" customHeight="1">
      <c r="A18" s="39"/>
      <c r="B18" s="45" t="s">
        <v>72</v>
      </c>
      <c r="C18" s="130">
        <v>5975.75</v>
      </c>
      <c r="D18" s="46"/>
      <c r="E18" s="144"/>
    </row>
    <row r="19" spans="1:9" ht="15" customHeight="1">
      <c r="A19" s="39"/>
      <c r="B19" s="41" t="s">
        <v>73</v>
      </c>
      <c r="C19" s="130">
        <v>42570</v>
      </c>
      <c r="D19" s="47"/>
      <c r="E19" s="48"/>
      <c r="F19" s="49"/>
    </row>
    <row r="20" spans="1:9" ht="16.5" customHeight="1">
      <c r="A20" s="39" t="s">
        <v>74</v>
      </c>
      <c r="B20" s="41" t="s">
        <v>75</v>
      </c>
      <c r="C20" s="42">
        <v>69807</v>
      </c>
      <c r="D20" s="47"/>
      <c r="E20" s="50"/>
      <c r="F20" s="49"/>
    </row>
    <row r="21" spans="1:9" ht="18.75" customHeight="1">
      <c r="A21" s="51">
        <v>2</v>
      </c>
      <c r="B21" s="165" t="s">
        <v>76</v>
      </c>
      <c r="C21" s="156">
        <f>SUM(C22:C23)</f>
        <v>270047</v>
      </c>
      <c r="D21" s="242"/>
      <c r="E21" s="243"/>
      <c r="F21" s="49"/>
    </row>
    <row r="22" spans="1:9" ht="21" customHeight="1">
      <c r="A22" s="51"/>
      <c r="B22" s="165" t="s">
        <v>77</v>
      </c>
      <c r="C22" s="42">
        <v>263452</v>
      </c>
      <c r="D22" s="143"/>
      <c r="E22" s="144"/>
      <c r="F22" s="31"/>
    </row>
    <row r="23" spans="1:9" ht="20.25" customHeight="1">
      <c r="A23" s="51"/>
      <c r="B23" s="165" t="s">
        <v>78</v>
      </c>
      <c r="C23" s="42">
        <v>6595</v>
      </c>
      <c r="D23" s="52"/>
      <c r="E23" s="144"/>
      <c r="F23" s="234"/>
    </row>
    <row r="24" spans="1:9" ht="30.75" customHeight="1">
      <c r="A24" s="51"/>
      <c r="B24" s="157" t="s">
        <v>126</v>
      </c>
      <c r="C24" s="230">
        <v>9335.8378378378366</v>
      </c>
      <c r="D24" s="52"/>
      <c r="E24" s="144"/>
      <c r="F24" s="31"/>
    </row>
    <row r="25" spans="1:9" ht="35.25" customHeight="1">
      <c r="A25" s="51">
        <v>3</v>
      </c>
      <c r="B25" s="41" t="s">
        <v>79</v>
      </c>
      <c r="C25" s="229">
        <f>SUM(C26:C28)</f>
        <v>344088</v>
      </c>
      <c r="D25" s="30"/>
      <c r="E25" s="53"/>
      <c r="F25" s="49"/>
      <c r="I25" s="54"/>
    </row>
    <row r="26" spans="1:9" ht="23.25" customHeight="1">
      <c r="A26" s="51"/>
      <c r="B26" s="55" t="s">
        <v>80</v>
      </c>
      <c r="C26" s="229">
        <v>327708</v>
      </c>
      <c r="D26" s="30"/>
      <c r="E26" s="53"/>
      <c r="F26" s="49"/>
      <c r="I26" s="54"/>
    </row>
    <row r="27" spans="1:9" ht="23.25" customHeight="1">
      <c r="A27" s="51"/>
      <c r="B27" s="56" t="s">
        <v>81</v>
      </c>
      <c r="C27" s="131"/>
      <c r="D27" s="30"/>
      <c r="E27" s="53"/>
      <c r="F27" s="49"/>
      <c r="I27" s="54"/>
    </row>
    <row r="28" spans="1:9" ht="23.25" customHeight="1">
      <c r="A28" s="51"/>
      <c r="B28" s="41" t="s">
        <v>82</v>
      </c>
      <c r="C28" s="235">
        <v>16380</v>
      </c>
      <c r="D28" s="30"/>
      <c r="E28" s="31"/>
      <c r="F28" s="31"/>
    </row>
    <row r="29" spans="1:9" ht="24" customHeight="1">
      <c r="A29" s="51">
        <v>4</v>
      </c>
      <c r="B29" s="129" t="s">
        <v>83</v>
      </c>
      <c r="C29" s="229">
        <v>236143</v>
      </c>
      <c r="D29" s="30"/>
      <c r="E29" s="31"/>
      <c r="F29" s="49"/>
    </row>
    <row r="30" spans="1:9" ht="18.600000000000001" customHeight="1">
      <c r="A30" s="51"/>
      <c r="B30" s="165" t="s">
        <v>84</v>
      </c>
      <c r="C30" s="229"/>
      <c r="D30" s="30"/>
      <c r="E30" s="31"/>
      <c r="F30" s="31"/>
    </row>
    <row r="31" spans="1:9" ht="18.600000000000001" customHeight="1">
      <c r="A31" s="51"/>
      <c r="B31" s="165" t="s">
        <v>85</v>
      </c>
      <c r="C31" s="229"/>
      <c r="D31" s="30"/>
      <c r="E31" s="31"/>
    </row>
    <row r="32" spans="1:9" ht="18.75" customHeight="1">
      <c r="A32" s="51">
        <v>5</v>
      </c>
      <c r="B32" s="165" t="s">
        <v>86</v>
      </c>
      <c r="C32" s="229">
        <f>SUM(C33:C35)</f>
        <v>221299</v>
      </c>
      <c r="D32" s="30"/>
      <c r="E32" s="31"/>
    </row>
    <row r="33" spans="1:10" ht="18.75" customHeight="1">
      <c r="A33" s="51"/>
      <c r="B33" s="165" t="s">
        <v>87</v>
      </c>
      <c r="C33" s="229">
        <v>6090</v>
      </c>
      <c r="D33" s="30"/>
      <c r="E33" s="31"/>
    </row>
    <row r="34" spans="1:10" ht="18.75" customHeight="1">
      <c r="A34" s="51"/>
      <c r="B34" s="165" t="s">
        <v>88</v>
      </c>
      <c r="C34" s="229">
        <v>214693</v>
      </c>
      <c r="D34" s="30"/>
      <c r="E34" s="31"/>
    </row>
    <row r="35" spans="1:10" ht="18.75" customHeight="1">
      <c r="A35" s="51"/>
      <c r="B35" s="165" t="s">
        <v>89</v>
      </c>
      <c r="C35" s="229">
        <v>516</v>
      </c>
      <c r="D35" s="30"/>
      <c r="E35" s="31"/>
    </row>
    <row r="36" spans="1:10" ht="18.75" customHeight="1">
      <c r="A36" s="51">
        <v>6</v>
      </c>
      <c r="B36" s="165" t="s">
        <v>90</v>
      </c>
      <c r="C36" s="229">
        <v>28889</v>
      </c>
      <c r="D36" s="30"/>
      <c r="E36" s="31"/>
    </row>
    <row r="37" spans="1:10" ht="31.5" customHeight="1">
      <c r="A37" s="51"/>
      <c r="B37" s="40" t="s">
        <v>91</v>
      </c>
      <c r="C37" s="166">
        <f>SUM(C40:C76)</f>
        <v>251465.21857142859</v>
      </c>
      <c r="D37" s="30"/>
      <c r="E37" s="167"/>
      <c r="J37" s="236"/>
    </row>
    <row r="38" spans="1:10" ht="20.25" customHeight="1">
      <c r="A38" s="51"/>
      <c r="B38" s="40" t="s">
        <v>67</v>
      </c>
      <c r="C38" s="131"/>
      <c r="D38" s="30"/>
      <c r="E38" s="31"/>
    </row>
    <row r="39" spans="1:10" ht="31.2">
      <c r="A39" s="58">
        <v>1</v>
      </c>
      <c r="B39" s="57" t="s">
        <v>92</v>
      </c>
      <c r="C39" s="158"/>
      <c r="D39" s="30"/>
      <c r="E39" s="31"/>
    </row>
    <row r="40" spans="1:10" ht="20.399999999999999" customHeight="1">
      <c r="A40" s="58"/>
      <c r="B40" s="45" t="s">
        <v>127</v>
      </c>
      <c r="C40" s="231">
        <v>10715.08</v>
      </c>
      <c r="D40" s="30"/>
      <c r="E40" s="31"/>
    </row>
    <row r="41" spans="1:10" ht="15.6">
      <c r="A41" s="58"/>
      <c r="B41" s="45" t="s">
        <v>128</v>
      </c>
      <c r="C41" s="231">
        <v>3830</v>
      </c>
      <c r="D41" s="30"/>
      <c r="E41" s="31"/>
    </row>
    <row r="42" spans="1:10" ht="15.6">
      <c r="A42" s="58"/>
      <c r="B42" s="45" t="s">
        <v>150</v>
      </c>
      <c r="C42" s="231">
        <v>658.1</v>
      </c>
      <c r="D42" s="30"/>
      <c r="E42" s="31"/>
    </row>
    <row r="43" spans="1:10" ht="31.2">
      <c r="A43" s="58"/>
      <c r="B43" s="45" t="s">
        <v>119</v>
      </c>
      <c r="C43" s="231">
        <v>4140</v>
      </c>
      <c r="D43" s="30"/>
      <c r="E43" s="31"/>
    </row>
    <row r="44" spans="1:10" ht="15.6">
      <c r="A44" s="58"/>
      <c r="B44" s="45" t="s">
        <v>151</v>
      </c>
      <c r="C44" s="231">
        <v>1950</v>
      </c>
      <c r="D44" s="30"/>
      <c r="E44" s="31"/>
    </row>
    <row r="45" spans="1:10" ht="31.2">
      <c r="A45" s="58">
        <v>2</v>
      </c>
      <c r="B45" s="57" t="s">
        <v>93</v>
      </c>
      <c r="C45" s="231"/>
      <c r="D45" s="30"/>
      <c r="E45" s="31"/>
    </row>
    <row r="46" spans="1:10" ht="46.8">
      <c r="A46" s="58"/>
      <c r="B46" s="45" t="s">
        <v>129</v>
      </c>
      <c r="C46" s="231">
        <v>49557.25</v>
      </c>
      <c r="D46" s="30"/>
      <c r="E46" s="31"/>
    </row>
    <row r="47" spans="1:10" ht="31.2">
      <c r="A47" s="58"/>
      <c r="B47" s="45" t="s">
        <v>130</v>
      </c>
      <c r="C47" s="231">
        <v>4820</v>
      </c>
      <c r="D47" s="30"/>
      <c r="E47" s="31"/>
    </row>
    <row r="48" spans="1:10" ht="31.2">
      <c r="A48" s="58"/>
      <c r="B48" s="45" t="s">
        <v>131</v>
      </c>
      <c r="C48" s="231">
        <v>7660</v>
      </c>
      <c r="D48" s="30"/>
      <c r="E48" s="31"/>
    </row>
    <row r="49" spans="1:5" ht="31.2">
      <c r="A49" s="58">
        <v>3</v>
      </c>
      <c r="B49" s="57" t="s">
        <v>94</v>
      </c>
      <c r="C49" s="231"/>
      <c r="D49" s="30"/>
      <c r="E49" s="31"/>
    </row>
    <row r="50" spans="1:5" ht="46.8">
      <c r="A50" s="58">
        <v>4</v>
      </c>
      <c r="B50" s="57" t="s">
        <v>95</v>
      </c>
      <c r="C50" s="232"/>
      <c r="D50" s="30"/>
      <c r="E50" s="31"/>
    </row>
    <row r="51" spans="1:5" ht="15.6">
      <c r="A51" s="58"/>
      <c r="B51" s="45" t="s">
        <v>132</v>
      </c>
      <c r="C51" s="231">
        <v>2606</v>
      </c>
      <c r="D51" s="30"/>
      <c r="E51" s="31"/>
    </row>
    <row r="52" spans="1:5" ht="15.6">
      <c r="A52" s="58"/>
      <c r="B52" s="45" t="s">
        <v>133</v>
      </c>
      <c r="C52" s="231">
        <v>2184</v>
      </c>
      <c r="D52" s="30"/>
      <c r="E52" s="31"/>
    </row>
    <row r="53" spans="1:5" ht="15.6">
      <c r="A53" s="58"/>
      <c r="B53" s="45" t="s">
        <v>134</v>
      </c>
      <c r="C53" s="231">
        <v>1130</v>
      </c>
      <c r="D53" s="30"/>
      <c r="E53" s="31"/>
    </row>
    <row r="54" spans="1:5" ht="31.2">
      <c r="A54" s="58">
        <v>5</v>
      </c>
      <c r="B54" s="57" t="s">
        <v>96</v>
      </c>
      <c r="C54" s="231"/>
      <c r="D54" s="30"/>
      <c r="E54" s="31"/>
    </row>
    <row r="55" spans="1:5" ht="62.4">
      <c r="A55" s="58">
        <v>6</v>
      </c>
      <c r="B55" s="57" t="s">
        <v>97</v>
      </c>
      <c r="C55" s="231"/>
      <c r="D55" s="30"/>
      <c r="E55" s="31"/>
    </row>
    <row r="56" spans="1:5" ht="31.2">
      <c r="A56" s="58"/>
      <c r="B56" s="45" t="s">
        <v>120</v>
      </c>
      <c r="C56" s="231">
        <v>809.55</v>
      </c>
      <c r="D56" s="30"/>
      <c r="E56" s="31"/>
    </row>
    <row r="57" spans="1:5" ht="31.2">
      <c r="A57" s="58"/>
      <c r="B57" s="45" t="s">
        <v>121</v>
      </c>
      <c r="C57" s="231">
        <v>1686.9</v>
      </c>
      <c r="D57" s="30"/>
      <c r="E57" s="31"/>
    </row>
    <row r="58" spans="1:5" ht="31.2">
      <c r="A58" s="58">
        <v>7</v>
      </c>
      <c r="B58" s="57" t="s">
        <v>98</v>
      </c>
      <c r="C58" s="231"/>
      <c r="D58" s="30"/>
      <c r="E58" s="31"/>
    </row>
    <row r="59" spans="1:5" ht="49.2" customHeight="1">
      <c r="A59" s="58">
        <v>8</v>
      </c>
      <c r="B59" s="57" t="s">
        <v>135</v>
      </c>
      <c r="C59" s="231"/>
      <c r="D59" s="30"/>
      <c r="E59" s="31"/>
    </row>
    <row r="60" spans="1:5" ht="31.2">
      <c r="A60" s="58"/>
      <c r="B60" s="45" t="s">
        <v>136</v>
      </c>
      <c r="C60" s="231">
        <v>21845</v>
      </c>
      <c r="D60" s="30"/>
      <c r="E60" s="31"/>
    </row>
    <row r="61" spans="1:5" ht="31.2">
      <c r="A61" s="58"/>
      <c r="B61" s="45" t="s">
        <v>137</v>
      </c>
      <c r="C61" s="232">
        <v>30371</v>
      </c>
      <c r="D61" s="30"/>
      <c r="E61" s="31"/>
    </row>
    <row r="62" spans="1:5" ht="31.2">
      <c r="A62" s="58"/>
      <c r="B62" s="45" t="s">
        <v>138</v>
      </c>
      <c r="C62" s="231">
        <v>23884</v>
      </c>
      <c r="D62" s="30"/>
      <c r="E62" s="31"/>
    </row>
    <row r="63" spans="1:5" ht="15.6">
      <c r="A63" s="58"/>
      <c r="B63" s="45" t="s">
        <v>139</v>
      </c>
      <c r="C63" s="231">
        <v>7450</v>
      </c>
      <c r="D63" s="30"/>
      <c r="E63" s="31"/>
    </row>
    <row r="64" spans="1:5" ht="46.8">
      <c r="A64" s="58">
        <v>9</v>
      </c>
      <c r="B64" s="57" t="s">
        <v>140</v>
      </c>
      <c r="C64" s="231"/>
      <c r="D64" s="30"/>
      <c r="E64" s="31"/>
    </row>
    <row r="65" spans="1:6" ht="31.2">
      <c r="A65" s="58"/>
      <c r="B65" s="45" t="s">
        <v>141</v>
      </c>
      <c r="C65" s="231">
        <v>1025</v>
      </c>
      <c r="D65" s="30"/>
      <c r="E65" s="31"/>
    </row>
    <row r="66" spans="1:6" ht="46.8">
      <c r="A66" s="159">
        <v>10</v>
      </c>
      <c r="B66" s="57" t="s">
        <v>142</v>
      </c>
      <c r="C66" s="231"/>
      <c r="D66" s="30"/>
      <c r="E66" s="31"/>
    </row>
    <row r="67" spans="1:6" ht="31.2">
      <c r="A67" s="160"/>
      <c r="B67" s="161" t="s">
        <v>143</v>
      </c>
      <c r="C67" s="231">
        <v>64862</v>
      </c>
      <c r="D67" s="30"/>
      <c r="E67" s="31"/>
    </row>
    <row r="68" spans="1:6" ht="78">
      <c r="A68" s="58">
        <v>11</v>
      </c>
      <c r="B68" s="57" t="s">
        <v>99</v>
      </c>
      <c r="C68" s="231"/>
      <c r="D68" s="30"/>
      <c r="E68" s="31"/>
    </row>
    <row r="69" spans="1:6" ht="78">
      <c r="A69" s="58">
        <v>12</v>
      </c>
      <c r="B69" s="57" t="s">
        <v>100</v>
      </c>
      <c r="C69" s="231"/>
      <c r="D69" s="30"/>
      <c r="E69" s="31"/>
    </row>
    <row r="70" spans="1:6" ht="46.8">
      <c r="A70" s="58">
        <v>13</v>
      </c>
      <c r="B70" s="57" t="s">
        <v>101</v>
      </c>
      <c r="C70" s="231"/>
      <c r="D70" s="30"/>
      <c r="E70" s="31"/>
    </row>
    <row r="71" spans="1:6" ht="62.4">
      <c r="A71" s="58">
        <v>14</v>
      </c>
      <c r="B71" s="57" t="s">
        <v>102</v>
      </c>
      <c r="C71" s="231"/>
      <c r="D71" s="30"/>
      <c r="E71" s="31"/>
    </row>
    <row r="72" spans="1:6" ht="15.6">
      <c r="A72" s="58">
        <v>15</v>
      </c>
      <c r="B72" s="57" t="s">
        <v>103</v>
      </c>
      <c r="C72" s="231"/>
      <c r="D72" s="30"/>
      <c r="E72" s="31"/>
    </row>
    <row r="73" spans="1:6" ht="15.6">
      <c r="A73" s="59"/>
      <c r="B73" s="60" t="s">
        <v>122</v>
      </c>
      <c r="C73" s="231">
        <v>348.94</v>
      </c>
      <c r="D73" s="30"/>
      <c r="E73" s="31"/>
    </row>
    <row r="74" spans="1:6" ht="31.2">
      <c r="A74" s="59"/>
      <c r="B74" s="60" t="s">
        <v>123</v>
      </c>
      <c r="C74" s="231">
        <v>6385.72</v>
      </c>
      <c r="D74" s="30"/>
      <c r="E74" s="31"/>
    </row>
    <row r="75" spans="1:6" ht="15.6">
      <c r="A75" s="59"/>
      <c r="B75" s="45" t="s">
        <v>144</v>
      </c>
      <c r="C75" s="231">
        <v>1107.4285714285716</v>
      </c>
      <c r="D75" s="30"/>
      <c r="E75" s="31"/>
    </row>
    <row r="76" spans="1:6" ht="31.2">
      <c r="A76" s="59"/>
      <c r="B76" s="162" t="s">
        <v>124</v>
      </c>
      <c r="C76" s="233">
        <v>2439.25</v>
      </c>
      <c r="D76" s="30"/>
      <c r="E76" s="31"/>
    </row>
    <row r="77" spans="1:6" ht="31.5" customHeight="1">
      <c r="A77" s="34">
        <v>4</v>
      </c>
      <c r="B77" s="61" t="s">
        <v>104</v>
      </c>
      <c r="C77" s="164">
        <f>SUM(C8+C9-C10)</f>
        <v>65173.921428571455</v>
      </c>
      <c r="D77" s="30"/>
      <c r="E77" s="31"/>
    </row>
    <row r="78" spans="1:6" ht="51" customHeight="1">
      <c r="A78" s="34">
        <v>5</v>
      </c>
      <c r="B78" s="61" t="s">
        <v>105</v>
      </c>
      <c r="C78" s="127">
        <f>SUM(C80,C81)</f>
        <v>649086.46</v>
      </c>
      <c r="D78" s="62"/>
      <c r="E78" s="63"/>
      <c r="F78" s="64"/>
    </row>
    <row r="79" spans="1:6" ht="18.75" customHeight="1">
      <c r="A79" s="65"/>
      <c r="B79" s="66" t="s">
        <v>67</v>
      </c>
      <c r="C79" s="149"/>
      <c r="D79" s="62"/>
      <c r="E79" s="67"/>
      <c r="F79" s="68"/>
    </row>
    <row r="80" spans="1:6" ht="24.75" customHeight="1">
      <c r="A80" s="39"/>
      <c r="B80" s="69" t="s">
        <v>106</v>
      </c>
      <c r="C80" s="42">
        <f>SUM(Лист1!B182:B184,Лист1!B189,Лист1!B195:B200,Лист1!B202:B203)</f>
        <v>433524.83999999997</v>
      </c>
      <c r="D80" s="62"/>
      <c r="E80" s="67"/>
      <c r="F80" s="68"/>
    </row>
    <row r="81" spans="1:6" ht="24.75" customHeight="1">
      <c r="A81" s="39"/>
      <c r="B81" s="69" t="s">
        <v>107</v>
      </c>
      <c r="C81" s="128">
        <f>SUM(C83:C87)</f>
        <v>215561.62</v>
      </c>
      <c r="D81" s="62"/>
      <c r="E81" s="67"/>
      <c r="F81" s="68"/>
    </row>
    <row r="82" spans="1:6" ht="17.25" customHeight="1">
      <c r="A82" s="39"/>
      <c r="B82" s="66" t="s">
        <v>67</v>
      </c>
      <c r="C82" s="149"/>
      <c r="D82" s="62"/>
      <c r="E82" s="67"/>
      <c r="F82" s="68"/>
    </row>
    <row r="83" spans="1:6" ht="17.25" customHeight="1">
      <c r="A83" s="39"/>
      <c r="B83" s="70" t="s">
        <v>108</v>
      </c>
      <c r="C83" s="128">
        <f>SUM(Лист1!J186:J187,Лист1!J190:J191)</f>
        <v>149205.81999999998</v>
      </c>
      <c r="D83" s="62"/>
      <c r="E83" s="67"/>
      <c r="F83" s="68"/>
    </row>
    <row r="84" spans="1:6" ht="17.25" customHeight="1">
      <c r="A84" s="39"/>
      <c r="B84" s="70" t="s">
        <v>109</v>
      </c>
      <c r="C84" s="128">
        <f>SUM(Лист1!J188)</f>
        <v>26885.85</v>
      </c>
      <c r="D84" s="62"/>
      <c r="E84" s="67"/>
      <c r="F84" s="68"/>
    </row>
    <row r="85" spans="1:6" ht="17.25" customHeight="1">
      <c r="A85" s="39"/>
      <c r="B85" s="69" t="s">
        <v>110</v>
      </c>
      <c r="C85" s="128">
        <f>SUM(Лист1!J192)</f>
        <v>28940.13</v>
      </c>
      <c r="D85" s="62"/>
      <c r="E85" s="67"/>
      <c r="F85" s="68"/>
    </row>
    <row r="86" spans="1:6" ht="17.25" customHeight="1">
      <c r="A86" s="39"/>
      <c r="B86" s="66" t="s">
        <v>111</v>
      </c>
      <c r="C86" s="128">
        <f>SUM(Лист1!J180,Лист1!J193:J194,Лист1!J201)</f>
        <v>14110.06</v>
      </c>
      <c r="D86" s="62"/>
      <c r="E86" s="67"/>
      <c r="F86" s="68"/>
    </row>
    <row r="87" spans="1:6" ht="17.25" customHeight="1">
      <c r="A87" s="39"/>
      <c r="B87" s="66" t="s">
        <v>112</v>
      </c>
      <c r="C87" s="128">
        <f>SUM(Лист1!J178:J179)</f>
        <v>-3580.24</v>
      </c>
      <c r="D87" s="62"/>
      <c r="E87" s="67"/>
      <c r="F87" s="68"/>
    </row>
    <row r="88" spans="1:6" ht="33" customHeight="1">
      <c r="A88" s="34">
        <v>6</v>
      </c>
      <c r="B88" s="69" t="s">
        <v>113</v>
      </c>
      <c r="C88" s="128">
        <f>SUM(C90:C91)</f>
        <v>4571752.3000000007</v>
      </c>
      <c r="D88" s="62"/>
      <c r="E88" s="63"/>
      <c r="F88" s="64"/>
    </row>
    <row r="89" spans="1:6" ht="17.25" customHeight="1">
      <c r="A89" s="39"/>
      <c r="B89" s="66" t="s">
        <v>67</v>
      </c>
      <c r="C89" s="149"/>
      <c r="D89" s="62"/>
      <c r="E89" s="67"/>
      <c r="F89" s="68"/>
    </row>
    <row r="90" spans="1:6" ht="17.25" customHeight="1">
      <c r="A90" s="39"/>
      <c r="B90" s="69" t="s">
        <v>106</v>
      </c>
      <c r="C90" s="128">
        <f>SUM(TDSheet!E177:E179,TDSheet!E184,TDSheet!E190:E195,TDSheet!E197:E198)</f>
        <v>2756330.16</v>
      </c>
      <c r="D90" s="62"/>
      <c r="E90" s="67"/>
      <c r="F90" s="68"/>
    </row>
    <row r="91" spans="1:6" ht="17.25" customHeight="1">
      <c r="A91" s="39"/>
      <c r="B91" s="69" t="s">
        <v>107</v>
      </c>
      <c r="C91" s="128">
        <f>SUM(C93:C97)</f>
        <v>1815422.1400000001</v>
      </c>
      <c r="D91" s="62"/>
      <c r="E91" s="67"/>
      <c r="F91" s="68"/>
    </row>
    <row r="92" spans="1:6" ht="17.25" customHeight="1">
      <c r="A92" s="39"/>
      <c r="B92" s="66" t="s">
        <v>67</v>
      </c>
      <c r="C92" s="150"/>
      <c r="D92" s="62"/>
      <c r="E92" s="67"/>
      <c r="F92" s="68"/>
    </row>
    <row r="93" spans="1:6" ht="17.25" customHeight="1">
      <c r="A93" s="39"/>
      <c r="B93" s="70" t="s">
        <v>108</v>
      </c>
      <c r="C93" s="128">
        <f>SUM(TDSheet!E181:E182,TDSheet!E185:E186)</f>
        <v>1214448.1200000001</v>
      </c>
      <c r="D93" s="62"/>
      <c r="E93" s="67"/>
      <c r="F93" s="68"/>
    </row>
    <row r="94" spans="1:6" ht="17.25" customHeight="1">
      <c r="A94" s="39"/>
      <c r="B94" s="70" t="s">
        <v>109</v>
      </c>
      <c r="C94" s="128">
        <f>SUM(TDSheet!E183)</f>
        <v>225704.52</v>
      </c>
      <c r="D94" s="62"/>
      <c r="E94" s="67"/>
      <c r="F94" s="68"/>
    </row>
    <row r="95" spans="1:6" ht="17.25" customHeight="1">
      <c r="A95" s="39"/>
      <c r="B95" s="69" t="s">
        <v>110</v>
      </c>
      <c r="C95" s="128">
        <f>SUM(TDSheet!E187)</f>
        <v>236143.2</v>
      </c>
      <c r="D95" s="62"/>
      <c r="E95" s="67"/>
      <c r="F95" s="68"/>
    </row>
    <row r="96" spans="1:6" ht="17.25" customHeight="1">
      <c r="A96" s="39"/>
      <c r="B96" s="66" t="s">
        <v>111</v>
      </c>
      <c r="C96" s="128">
        <f>SUM(TDSheet!E175,TDSheet!E188:E189,TDSheet!E196)</f>
        <v>110238.8</v>
      </c>
      <c r="D96" s="62"/>
      <c r="E96" s="67"/>
      <c r="F96" s="68"/>
    </row>
    <row r="97" spans="1:6" ht="17.25" customHeight="1">
      <c r="A97" s="39"/>
      <c r="B97" s="66" t="s">
        <v>112</v>
      </c>
      <c r="C97" s="128">
        <f>SUM(TDSheet!E173:E174)</f>
        <v>28887.5</v>
      </c>
      <c r="D97" s="62"/>
      <c r="E97" s="67"/>
      <c r="F97" s="68"/>
    </row>
    <row r="98" spans="1:6" ht="33" customHeight="1">
      <c r="A98" s="34">
        <v>7</v>
      </c>
      <c r="B98" s="69" t="s">
        <v>114</v>
      </c>
      <c r="C98" s="128">
        <f>SUM(C100:C101)</f>
        <v>4658611.0600000005</v>
      </c>
      <c r="D98" s="62"/>
      <c r="E98" s="63"/>
      <c r="F98" s="64"/>
    </row>
    <row r="99" spans="1:6" ht="17.25" customHeight="1">
      <c r="A99" s="34"/>
      <c r="B99" s="66" t="s">
        <v>67</v>
      </c>
      <c r="C99" s="149"/>
      <c r="D99" s="62"/>
      <c r="E99" s="67"/>
      <c r="F99" s="68"/>
    </row>
    <row r="100" spans="1:6" ht="17.25" customHeight="1">
      <c r="A100" s="39"/>
      <c r="B100" s="69" t="s">
        <v>106</v>
      </c>
      <c r="C100" s="128">
        <f>SUM(TDSheet!H177:H179,TDSheet!H184,TDSheet!H190:H195,TDSheet!H197:H198)</f>
        <v>2813375.85</v>
      </c>
      <c r="D100" s="62"/>
      <c r="E100" s="67"/>
      <c r="F100" s="68"/>
    </row>
    <row r="101" spans="1:6" ht="17.25" customHeight="1">
      <c r="A101" s="39"/>
      <c r="B101" s="69" t="s">
        <v>107</v>
      </c>
      <c r="C101" s="128">
        <f>SUM(C103:C107)</f>
        <v>1845235.21</v>
      </c>
      <c r="D101" s="62"/>
      <c r="E101" s="67"/>
      <c r="F101" s="68"/>
    </row>
    <row r="102" spans="1:6" ht="17.25" customHeight="1">
      <c r="A102" s="39"/>
      <c r="B102" s="66" t="s">
        <v>67</v>
      </c>
      <c r="C102" s="150"/>
      <c r="D102" s="62"/>
      <c r="E102" s="67"/>
      <c r="F102" s="68"/>
    </row>
    <row r="103" spans="1:6" ht="17.25" customHeight="1">
      <c r="A103" s="39"/>
      <c r="B103" s="70" t="s">
        <v>108</v>
      </c>
      <c r="C103" s="128">
        <f>SUM(TDSheet!H181:H182,TDSheet!H185:H186)</f>
        <v>1240706.76</v>
      </c>
      <c r="D103" s="62"/>
      <c r="E103" s="67"/>
      <c r="F103" s="68"/>
    </row>
    <row r="104" spans="1:6" ht="17.25" customHeight="1">
      <c r="A104" s="39"/>
      <c r="B104" s="70" t="s">
        <v>109</v>
      </c>
      <c r="C104" s="128">
        <f>SUM(TDSheet!H183)</f>
        <v>227712.8</v>
      </c>
      <c r="D104" s="62"/>
      <c r="E104" s="67"/>
      <c r="F104" s="68"/>
    </row>
    <row r="105" spans="1:6" ht="17.25" customHeight="1">
      <c r="A105" s="39"/>
      <c r="B105" s="69" t="s">
        <v>110</v>
      </c>
      <c r="C105" s="128">
        <f>SUM(TDSheet!H187)</f>
        <v>239183.81</v>
      </c>
      <c r="D105" s="62"/>
      <c r="E105" s="67"/>
      <c r="F105" s="68"/>
    </row>
    <row r="106" spans="1:6" ht="17.25" customHeight="1">
      <c r="A106" s="39"/>
      <c r="B106" s="66" t="s">
        <v>111</v>
      </c>
      <c r="C106" s="128">
        <f>SUM(TDSheet!H175,TDSheet!H188:H189,TDSheet!H196)</f>
        <v>115020.70000000001</v>
      </c>
      <c r="D106" s="62"/>
      <c r="E106" s="67"/>
      <c r="F106" s="68"/>
    </row>
    <row r="107" spans="1:6" ht="17.25" customHeight="1">
      <c r="A107" s="39"/>
      <c r="B107" s="66" t="s">
        <v>112</v>
      </c>
      <c r="C107" s="128">
        <f>SUM(TDSheet!H173:H174)</f>
        <v>22611.140000000003</v>
      </c>
      <c r="D107" s="62"/>
      <c r="E107" s="67"/>
      <c r="F107" s="68"/>
    </row>
    <row r="108" spans="1:6" ht="34.5" customHeight="1">
      <c r="A108" s="34">
        <v>8</v>
      </c>
      <c r="B108" s="69" t="s">
        <v>115</v>
      </c>
      <c r="C108" s="163">
        <f>SUM(C110:C111)</f>
        <v>592040.77</v>
      </c>
      <c r="D108" s="62"/>
      <c r="E108" s="67"/>
      <c r="F108" s="64"/>
    </row>
    <row r="109" spans="1:6" ht="17.25" customHeight="1">
      <c r="A109" s="39"/>
      <c r="B109" s="66" t="s">
        <v>67</v>
      </c>
      <c r="C109" s="150"/>
      <c r="D109" s="62"/>
      <c r="E109" s="67"/>
      <c r="F109" s="68"/>
    </row>
    <row r="110" spans="1:6" ht="17.25" customHeight="1">
      <c r="A110" s="39"/>
      <c r="B110" s="69" t="s">
        <v>106</v>
      </c>
      <c r="C110" s="128">
        <f>SUM(Лист1!J182:J184,Лист1!J189,Лист1!J195:J200,Лист1!J202:J203)</f>
        <v>376479.15</v>
      </c>
      <c r="D110" s="62"/>
      <c r="E110" s="67"/>
      <c r="F110" s="68"/>
    </row>
    <row r="111" spans="1:6" ht="17.25" customHeight="1">
      <c r="A111" s="39"/>
      <c r="B111" s="69" t="s">
        <v>107</v>
      </c>
      <c r="C111" s="128">
        <f>SUM(C113:C117)</f>
        <v>215561.62</v>
      </c>
      <c r="D111" s="62"/>
      <c r="E111" s="67"/>
      <c r="F111" s="68"/>
    </row>
    <row r="112" spans="1:6" ht="17.25" customHeight="1">
      <c r="A112" s="39"/>
      <c r="B112" s="66" t="s">
        <v>67</v>
      </c>
      <c r="C112" s="150"/>
      <c r="D112" s="62"/>
      <c r="E112" s="67"/>
      <c r="F112" s="68"/>
    </row>
    <row r="113" spans="1:6" ht="17.25" customHeight="1">
      <c r="A113" s="39"/>
      <c r="B113" s="70" t="s">
        <v>108</v>
      </c>
      <c r="C113" s="128">
        <f>SUM(Лист1!J186:J187,Лист1!J190:J191)</f>
        <v>149205.81999999998</v>
      </c>
      <c r="D113" s="62"/>
      <c r="E113" s="67"/>
      <c r="F113" s="68"/>
    </row>
    <row r="114" spans="1:6" ht="17.25" customHeight="1">
      <c r="A114" s="39"/>
      <c r="B114" s="70" t="s">
        <v>109</v>
      </c>
      <c r="C114" s="128">
        <f>SUM(Лист1!J188)</f>
        <v>26885.85</v>
      </c>
      <c r="D114" s="62"/>
      <c r="E114" s="67"/>
      <c r="F114" s="68"/>
    </row>
    <row r="115" spans="1:6" ht="17.25" customHeight="1">
      <c r="A115" s="39"/>
      <c r="B115" s="69" t="s">
        <v>110</v>
      </c>
      <c r="C115" s="128">
        <f>SUM(Лист1!J192)</f>
        <v>28940.13</v>
      </c>
      <c r="D115" s="62"/>
      <c r="E115" s="67"/>
      <c r="F115" s="68"/>
    </row>
    <row r="116" spans="1:6" ht="17.25" customHeight="1">
      <c r="A116" s="39"/>
      <c r="B116" s="66" t="s">
        <v>111</v>
      </c>
      <c r="C116" s="128">
        <f>SUM(Лист1!J180,Лист1!J193:J194,Лист1!J201)</f>
        <v>14110.06</v>
      </c>
      <c r="D116" s="62"/>
      <c r="E116" s="67"/>
      <c r="F116" s="68"/>
    </row>
    <row r="117" spans="1:6" ht="16.2" customHeight="1">
      <c r="A117" s="39"/>
      <c r="B117" s="66" t="s">
        <v>112</v>
      </c>
      <c r="C117" s="128">
        <f>SUM(Лист1!J178:J179)</f>
        <v>-3580.24</v>
      </c>
      <c r="D117" s="62"/>
      <c r="E117" s="67"/>
      <c r="F117" s="68"/>
    </row>
    <row r="118" spans="1:6" ht="16.8" hidden="1" customHeight="1">
      <c r="A118" s="39"/>
      <c r="B118" s="248" t="s">
        <v>116</v>
      </c>
      <c r="C118" s="249"/>
      <c r="D118" s="30"/>
      <c r="E118" s="31"/>
    </row>
    <row r="119" spans="1:6" ht="36.6" hidden="1" customHeight="1">
      <c r="A119" s="34">
        <v>9</v>
      </c>
      <c r="B119" s="71" t="s">
        <v>117</v>
      </c>
      <c r="C119" s="72">
        <v>0</v>
      </c>
      <c r="D119" s="30"/>
      <c r="E119" s="31"/>
    </row>
    <row r="120" spans="1:6" ht="16.8" hidden="1" customHeight="1">
      <c r="A120" s="39"/>
      <c r="B120" s="73"/>
      <c r="C120" s="145"/>
      <c r="D120" s="30"/>
      <c r="E120" s="31"/>
    </row>
    <row r="121" spans="1:6" ht="16.8" hidden="1" customHeight="1">
      <c r="A121" s="39"/>
      <c r="B121" s="73"/>
      <c r="C121" s="145"/>
      <c r="D121" s="30"/>
      <c r="E121" s="31"/>
    </row>
    <row r="122" spans="1:6" ht="15">
      <c r="A122" s="241"/>
      <c r="B122" s="241"/>
      <c r="C122" s="142"/>
    </row>
    <row r="123" spans="1:6" ht="15">
      <c r="A123" s="74"/>
      <c r="B123" s="74"/>
      <c r="C123" s="74"/>
    </row>
    <row r="124" spans="1:6">
      <c r="A124" s="31"/>
      <c r="B124" s="31"/>
      <c r="C124" s="31"/>
    </row>
    <row r="126" spans="1:6">
      <c r="B126" s="75"/>
      <c r="C126" s="75"/>
    </row>
  </sheetData>
  <mergeCells count="8">
    <mergeCell ref="A122:B122"/>
    <mergeCell ref="D14:E14"/>
    <mergeCell ref="D21:E21"/>
    <mergeCell ref="B1:C1"/>
    <mergeCell ref="B2:C2"/>
    <mergeCell ref="B3:C3"/>
    <mergeCell ref="B4:C4"/>
    <mergeCell ref="B118:C11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0"/>
  <sheetViews>
    <sheetView topLeftCell="A160" workbookViewId="0">
      <selection activeCell="G172" sqref="G172"/>
    </sheetView>
  </sheetViews>
  <sheetFormatPr defaultColWidth="17.28515625" defaultRowHeight="10.199999999999999" outlineLevelRow="2"/>
  <cols>
    <col min="1" max="1" width="81.7109375" style="168" bestFit="1" customWidth="1"/>
    <col min="2" max="2" width="20.7109375" style="168" customWidth="1"/>
    <col min="3" max="3" width="15" style="168" customWidth="1"/>
    <col min="4" max="4" width="12.85546875" style="168" bestFit="1" customWidth="1"/>
    <col min="5" max="5" width="18.42578125" style="168" bestFit="1" customWidth="1"/>
    <col min="6" max="6" width="18.7109375" style="168" bestFit="1" customWidth="1"/>
    <col min="7" max="7" width="17.85546875" style="168" bestFit="1" customWidth="1"/>
    <col min="8" max="8" width="16.42578125" style="168" bestFit="1" customWidth="1"/>
    <col min="9" max="9" width="17.42578125" style="168" bestFit="1" customWidth="1"/>
    <col min="10" max="10" width="19.28515625" style="168" bestFit="1" customWidth="1"/>
  </cols>
  <sheetData>
    <row r="1" spans="1:10" ht="13.2">
      <c r="A1" s="250" t="s">
        <v>0</v>
      </c>
      <c r="B1" s="250"/>
      <c r="C1" s="250"/>
    </row>
    <row r="2" spans="1:10" ht="15.6">
      <c r="A2" s="251" t="s">
        <v>146</v>
      </c>
      <c r="B2" s="251"/>
      <c r="C2" s="251"/>
    </row>
    <row r="3" spans="1:10" s="168" customFormat="1"/>
    <row r="4" spans="1:10" ht="13.2">
      <c r="A4" s="169" t="s">
        <v>2</v>
      </c>
      <c r="B4" s="252" t="s">
        <v>3</v>
      </c>
      <c r="C4" s="252" t="s">
        <v>4</v>
      </c>
      <c r="D4" s="252" t="s">
        <v>147</v>
      </c>
      <c r="E4" s="252" t="s">
        <v>10</v>
      </c>
      <c r="F4" s="258" t="s">
        <v>5</v>
      </c>
      <c r="G4" s="258"/>
      <c r="H4" s="258"/>
      <c r="I4" s="258"/>
      <c r="J4" s="252" t="s">
        <v>6</v>
      </c>
    </row>
    <row r="5" spans="1:10" ht="13.2">
      <c r="A5" s="169" t="s">
        <v>7</v>
      </c>
      <c r="B5" s="253"/>
      <c r="C5" s="255"/>
      <c r="D5" s="253"/>
      <c r="E5" s="253"/>
      <c r="F5" s="252" t="s">
        <v>11</v>
      </c>
      <c r="G5" s="252" t="s">
        <v>148</v>
      </c>
      <c r="H5" s="252" t="s">
        <v>12</v>
      </c>
      <c r="I5" s="252" t="s">
        <v>13</v>
      </c>
      <c r="J5" s="253"/>
    </row>
    <row r="6" spans="1:10" ht="13.2">
      <c r="A6" s="169" t="s">
        <v>14</v>
      </c>
      <c r="B6" s="254"/>
      <c r="C6" s="256"/>
      <c r="D6" s="254"/>
      <c r="E6" s="254"/>
      <c r="F6" s="254"/>
      <c r="G6" s="254"/>
      <c r="H6" s="254"/>
      <c r="I6" s="254"/>
      <c r="J6" s="254"/>
    </row>
    <row r="7" spans="1:10" ht="13.2">
      <c r="A7" s="170" t="s">
        <v>15</v>
      </c>
      <c r="B7" s="171">
        <v>3662484.59</v>
      </c>
      <c r="C7" s="171">
        <v>23895586.510000002</v>
      </c>
      <c r="D7" s="171">
        <v>-283140.77</v>
      </c>
      <c r="E7" s="171">
        <v>23612445.739999998</v>
      </c>
      <c r="F7" s="171">
        <v>23197487.780000001</v>
      </c>
      <c r="G7" s="172">
        <v>51008.4</v>
      </c>
      <c r="H7" s="171">
        <v>27338.14</v>
      </c>
      <c r="I7" s="171">
        <v>23275834.32</v>
      </c>
      <c r="J7" s="171">
        <v>3999096.01</v>
      </c>
    </row>
    <row r="8" spans="1:10" ht="11.4" outlineLevel="1">
      <c r="A8" s="173" t="s">
        <v>16</v>
      </c>
      <c r="B8" s="174"/>
      <c r="C8" s="175">
        <v>1899497.66</v>
      </c>
      <c r="D8" s="176">
        <v>832.99</v>
      </c>
      <c r="E8" s="175">
        <v>1900330.65</v>
      </c>
      <c r="F8" s="175">
        <v>1707841.29</v>
      </c>
      <c r="G8" s="175">
        <v>21853.759999999998</v>
      </c>
      <c r="H8" s="175">
        <v>1638.02</v>
      </c>
      <c r="I8" s="175">
        <v>1731333.07</v>
      </c>
      <c r="J8" s="175">
        <v>168997.58</v>
      </c>
    </row>
    <row r="9" spans="1:10" ht="11.4" outlineLevel="2">
      <c r="A9" s="177" t="s">
        <v>17</v>
      </c>
      <c r="B9" s="178"/>
      <c r="C9" s="179"/>
      <c r="D9" s="178"/>
      <c r="E9" s="178"/>
      <c r="F9" s="178"/>
      <c r="G9" s="180">
        <v>18927.48</v>
      </c>
      <c r="H9" s="178"/>
      <c r="I9" s="180">
        <v>18927.48</v>
      </c>
      <c r="J9" s="180">
        <v>-18927.48</v>
      </c>
    </row>
    <row r="10" spans="1:10" ht="11.4" outlineLevel="2">
      <c r="A10" s="177" t="s">
        <v>18</v>
      </c>
      <c r="B10" s="178"/>
      <c r="C10" s="180">
        <v>12676.08</v>
      </c>
      <c r="D10" s="178"/>
      <c r="E10" s="180">
        <v>12676.08</v>
      </c>
      <c r="F10" s="180">
        <v>11479.27</v>
      </c>
      <c r="G10" s="181">
        <v>15.14</v>
      </c>
      <c r="H10" s="178"/>
      <c r="I10" s="180">
        <v>11494.41</v>
      </c>
      <c r="J10" s="180">
        <v>1181.67</v>
      </c>
    </row>
    <row r="11" spans="1:10" ht="11.4" outlineLevel="2">
      <c r="A11" s="177" t="s">
        <v>19</v>
      </c>
      <c r="B11" s="178"/>
      <c r="C11" s="182">
        <v>8775</v>
      </c>
      <c r="D11" s="178"/>
      <c r="E11" s="182">
        <v>8775</v>
      </c>
      <c r="F11" s="180">
        <v>7888.06</v>
      </c>
      <c r="G11" s="181">
        <v>12.22</v>
      </c>
      <c r="H11" s="178"/>
      <c r="I11" s="180">
        <v>7900.28</v>
      </c>
      <c r="J11" s="181">
        <v>874.72</v>
      </c>
    </row>
    <row r="12" spans="1:10" ht="11.4" outlineLevel="2">
      <c r="A12" s="177" t="s">
        <v>20</v>
      </c>
      <c r="B12" s="178"/>
      <c r="C12" s="180">
        <v>7499.76</v>
      </c>
      <c r="D12" s="181">
        <v>179.31</v>
      </c>
      <c r="E12" s="180">
        <v>7679.07</v>
      </c>
      <c r="F12" s="180">
        <v>7001.53</v>
      </c>
      <c r="G12" s="178"/>
      <c r="H12" s="178"/>
      <c r="I12" s="180">
        <v>7001.53</v>
      </c>
      <c r="J12" s="181">
        <v>677.54</v>
      </c>
    </row>
    <row r="13" spans="1:10" ht="11.4" outlineLevel="2">
      <c r="A13" s="177" t="s">
        <v>21</v>
      </c>
      <c r="B13" s="178"/>
      <c r="C13" s="180">
        <v>2237.04</v>
      </c>
      <c r="D13" s="178"/>
      <c r="E13" s="180">
        <v>2237.04</v>
      </c>
      <c r="F13" s="180">
        <v>2025.82</v>
      </c>
      <c r="G13" s="181">
        <v>2.67</v>
      </c>
      <c r="H13" s="178"/>
      <c r="I13" s="180">
        <v>2028.49</v>
      </c>
      <c r="J13" s="181">
        <v>208.55</v>
      </c>
    </row>
    <row r="14" spans="1:10" ht="11.4" outlineLevel="2">
      <c r="A14" s="177" t="s">
        <v>22</v>
      </c>
      <c r="B14" s="178"/>
      <c r="C14" s="179"/>
      <c r="D14" s="178"/>
      <c r="E14" s="178"/>
      <c r="F14" s="178"/>
      <c r="G14" s="178"/>
      <c r="H14" s="178"/>
      <c r="I14" s="178"/>
      <c r="J14" s="183"/>
    </row>
    <row r="15" spans="1:10" ht="11.4" outlineLevel="2">
      <c r="A15" s="177" t="s">
        <v>23</v>
      </c>
      <c r="B15" s="178"/>
      <c r="C15" s="180">
        <v>104139.22</v>
      </c>
      <c r="D15" s="178"/>
      <c r="E15" s="180">
        <v>104139.22</v>
      </c>
      <c r="F15" s="180">
        <v>90347.22</v>
      </c>
      <c r="G15" s="181">
        <v>62.71</v>
      </c>
      <c r="H15" s="178"/>
      <c r="I15" s="180">
        <v>90409.93</v>
      </c>
      <c r="J15" s="180">
        <v>13729.29</v>
      </c>
    </row>
    <row r="16" spans="1:10" ht="11.4" outlineLevel="2">
      <c r="A16" s="177" t="s">
        <v>24</v>
      </c>
      <c r="B16" s="178"/>
      <c r="C16" s="180">
        <v>502577.33</v>
      </c>
      <c r="D16" s="178"/>
      <c r="E16" s="180">
        <v>502577.33</v>
      </c>
      <c r="F16" s="180">
        <v>468871.37</v>
      </c>
      <c r="G16" s="180">
        <v>1785.48</v>
      </c>
      <c r="H16" s="178"/>
      <c r="I16" s="180">
        <v>470656.85</v>
      </c>
      <c r="J16" s="180">
        <v>31920.48</v>
      </c>
    </row>
    <row r="17" spans="1:10" ht="11.4" outlineLevel="2">
      <c r="A17" s="177" t="s">
        <v>25</v>
      </c>
      <c r="B17" s="178"/>
      <c r="C17" s="180">
        <v>2849.37</v>
      </c>
      <c r="D17" s="178"/>
      <c r="E17" s="180">
        <v>2849.37</v>
      </c>
      <c r="F17" s="178"/>
      <c r="G17" s="178"/>
      <c r="H17" s="180">
        <v>1638.02</v>
      </c>
      <c r="I17" s="180">
        <v>1638.02</v>
      </c>
      <c r="J17" s="180">
        <v>1211.3499999999999</v>
      </c>
    </row>
    <row r="18" spans="1:10" ht="11.4" outlineLevel="2">
      <c r="A18" s="177" t="s">
        <v>26</v>
      </c>
      <c r="B18" s="178"/>
      <c r="C18" s="180">
        <v>6438.25</v>
      </c>
      <c r="D18" s="178"/>
      <c r="E18" s="180">
        <v>6438.25</v>
      </c>
      <c r="F18" s="184">
        <v>5518.5</v>
      </c>
      <c r="G18" s="178"/>
      <c r="H18" s="178"/>
      <c r="I18" s="184">
        <v>5518.5</v>
      </c>
      <c r="J18" s="181">
        <v>919.75</v>
      </c>
    </row>
    <row r="19" spans="1:10" ht="11.4" outlineLevel="2">
      <c r="A19" s="177" t="s">
        <v>27</v>
      </c>
      <c r="B19" s="178"/>
      <c r="C19" s="180">
        <v>7828.92</v>
      </c>
      <c r="D19" s="178"/>
      <c r="E19" s="180">
        <v>7828.92</v>
      </c>
      <c r="F19" s="180">
        <v>7089.75</v>
      </c>
      <c r="G19" s="181">
        <v>9.35</v>
      </c>
      <c r="H19" s="178"/>
      <c r="I19" s="184">
        <v>7099.1</v>
      </c>
      <c r="J19" s="181">
        <v>729.82</v>
      </c>
    </row>
    <row r="20" spans="1:10" ht="11.4" outlineLevel="2">
      <c r="A20" s="177" t="s">
        <v>28</v>
      </c>
      <c r="B20" s="178"/>
      <c r="C20" s="181">
        <v>745.68</v>
      </c>
      <c r="D20" s="178"/>
      <c r="E20" s="181">
        <v>745.68</v>
      </c>
      <c r="F20" s="181">
        <v>675.26</v>
      </c>
      <c r="G20" s="181">
        <v>0.89</v>
      </c>
      <c r="H20" s="178"/>
      <c r="I20" s="181">
        <v>676.15</v>
      </c>
      <c r="J20" s="181">
        <v>69.53</v>
      </c>
    </row>
    <row r="21" spans="1:10" ht="22.8" outlineLevel="2">
      <c r="A21" s="177" t="s">
        <v>29</v>
      </c>
      <c r="B21" s="178"/>
      <c r="C21" s="180">
        <v>165535.56</v>
      </c>
      <c r="D21" s="181">
        <v>-34.880000000000003</v>
      </c>
      <c r="E21" s="180">
        <v>165500.68</v>
      </c>
      <c r="F21" s="180">
        <v>150763.49</v>
      </c>
      <c r="G21" s="181">
        <v>179.27</v>
      </c>
      <c r="H21" s="178"/>
      <c r="I21" s="180">
        <v>150942.76</v>
      </c>
      <c r="J21" s="180">
        <v>14557.92</v>
      </c>
    </row>
    <row r="22" spans="1:10" ht="11.4" outlineLevel="2">
      <c r="A22" s="177" t="s">
        <v>30</v>
      </c>
      <c r="B22" s="178"/>
      <c r="C22" s="184">
        <v>139437.6</v>
      </c>
      <c r="D22" s="178"/>
      <c r="E22" s="184">
        <v>139437.6</v>
      </c>
      <c r="F22" s="180">
        <v>125931.77</v>
      </c>
      <c r="G22" s="181">
        <v>166.54</v>
      </c>
      <c r="H22" s="178"/>
      <c r="I22" s="180">
        <v>126098.31</v>
      </c>
      <c r="J22" s="180">
        <v>13339.29</v>
      </c>
    </row>
    <row r="23" spans="1:10" ht="11.4" outlineLevel="2">
      <c r="A23" s="177" t="s">
        <v>31</v>
      </c>
      <c r="B23" s="178"/>
      <c r="C23" s="180">
        <v>79412.759999999995</v>
      </c>
      <c r="D23" s="178"/>
      <c r="E23" s="180">
        <v>79412.759999999995</v>
      </c>
      <c r="F23" s="180">
        <v>71720.86</v>
      </c>
      <c r="G23" s="181">
        <v>94.84</v>
      </c>
      <c r="H23" s="178"/>
      <c r="I23" s="184">
        <v>71815.7</v>
      </c>
      <c r="J23" s="180">
        <v>7597.06</v>
      </c>
    </row>
    <row r="24" spans="1:10" ht="11.4" outlineLevel="2">
      <c r="A24" s="177" t="s">
        <v>32</v>
      </c>
      <c r="B24" s="178"/>
      <c r="C24" s="180">
        <v>128252.19</v>
      </c>
      <c r="D24" s="178"/>
      <c r="E24" s="180">
        <v>128252.19</v>
      </c>
      <c r="F24" s="182">
        <v>108802</v>
      </c>
      <c r="G24" s="181">
        <v>144.54</v>
      </c>
      <c r="H24" s="178"/>
      <c r="I24" s="180">
        <v>108946.54</v>
      </c>
      <c r="J24" s="180">
        <v>19305.650000000001</v>
      </c>
    </row>
    <row r="25" spans="1:10" ht="11.4" outlineLevel="2">
      <c r="A25" s="177" t="s">
        <v>33</v>
      </c>
      <c r="B25" s="178"/>
      <c r="C25" s="180">
        <v>133099.44</v>
      </c>
      <c r="D25" s="178"/>
      <c r="E25" s="180">
        <v>133099.44</v>
      </c>
      <c r="F25" s="180">
        <v>120299.67</v>
      </c>
      <c r="G25" s="181">
        <v>158.97</v>
      </c>
      <c r="H25" s="178"/>
      <c r="I25" s="180">
        <v>120458.64</v>
      </c>
      <c r="J25" s="184">
        <v>12640.8</v>
      </c>
    </row>
    <row r="26" spans="1:10" ht="11.4" outlineLevel="2">
      <c r="A26" s="177" t="s">
        <v>34</v>
      </c>
      <c r="B26" s="178"/>
      <c r="C26" s="180">
        <v>85004.76</v>
      </c>
      <c r="D26" s="178"/>
      <c r="E26" s="180">
        <v>85004.76</v>
      </c>
      <c r="F26" s="180">
        <v>76978.97</v>
      </c>
      <c r="G26" s="181">
        <v>101.53</v>
      </c>
      <c r="H26" s="178"/>
      <c r="I26" s="184">
        <v>77080.5</v>
      </c>
      <c r="J26" s="180">
        <v>7924.26</v>
      </c>
    </row>
    <row r="27" spans="1:10" ht="22.8" outlineLevel="2">
      <c r="A27" s="177" t="s">
        <v>35</v>
      </c>
      <c r="B27" s="178"/>
      <c r="C27" s="179"/>
      <c r="D27" s="178"/>
      <c r="E27" s="178"/>
      <c r="F27" s="178"/>
      <c r="G27" s="178"/>
      <c r="H27" s="178"/>
      <c r="I27" s="178"/>
      <c r="J27" s="183"/>
    </row>
    <row r="28" spans="1:10" ht="11.4" outlineLevel="2">
      <c r="A28" s="177" t="s">
        <v>36</v>
      </c>
      <c r="B28" s="178"/>
      <c r="C28" s="180">
        <v>91343.88</v>
      </c>
      <c r="D28" s="178"/>
      <c r="E28" s="180">
        <v>91343.88</v>
      </c>
      <c r="F28" s="180">
        <v>82496.350000000006</v>
      </c>
      <c r="G28" s="185">
        <v>109.1</v>
      </c>
      <c r="H28" s="178"/>
      <c r="I28" s="180">
        <v>82605.45</v>
      </c>
      <c r="J28" s="180">
        <v>8738.43</v>
      </c>
    </row>
    <row r="29" spans="1:10" ht="11.4" outlineLevel="2">
      <c r="A29" s="177" t="s">
        <v>37</v>
      </c>
      <c r="B29" s="178"/>
      <c r="C29" s="184">
        <v>7303.1</v>
      </c>
      <c r="D29" s="181">
        <v>173.61</v>
      </c>
      <c r="E29" s="180">
        <v>7476.71</v>
      </c>
      <c r="F29" s="180">
        <v>6809.25</v>
      </c>
      <c r="G29" s="178"/>
      <c r="H29" s="178"/>
      <c r="I29" s="180">
        <v>6809.25</v>
      </c>
      <c r="J29" s="181">
        <v>667.46</v>
      </c>
    </row>
    <row r="30" spans="1:10" ht="11.4" outlineLevel="2">
      <c r="A30" s="177" t="s">
        <v>38</v>
      </c>
      <c r="B30" s="178"/>
      <c r="C30" s="180">
        <v>17038.32</v>
      </c>
      <c r="D30" s="178"/>
      <c r="E30" s="180">
        <v>17038.32</v>
      </c>
      <c r="F30" s="180">
        <v>15498.77</v>
      </c>
      <c r="G30" s="178"/>
      <c r="H30" s="178"/>
      <c r="I30" s="180">
        <v>15498.77</v>
      </c>
      <c r="J30" s="180">
        <v>1539.55</v>
      </c>
    </row>
    <row r="31" spans="1:10" ht="11.4" outlineLevel="2">
      <c r="A31" s="177" t="s">
        <v>39</v>
      </c>
      <c r="B31" s="178"/>
      <c r="C31" s="180">
        <v>47047.18</v>
      </c>
      <c r="D31" s="178"/>
      <c r="E31" s="180">
        <v>47047.18</v>
      </c>
      <c r="F31" s="180">
        <v>39750.870000000003</v>
      </c>
      <c r="G31" s="181">
        <v>67.040000000000006</v>
      </c>
      <c r="H31" s="178"/>
      <c r="I31" s="180">
        <v>39817.910000000003</v>
      </c>
      <c r="J31" s="180">
        <v>7229.27</v>
      </c>
    </row>
    <row r="32" spans="1:10" ht="11.4" outlineLevel="2">
      <c r="A32" s="177" t="s">
        <v>40</v>
      </c>
      <c r="B32" s="178"/>
      <c r="C32" s="180">
        <v>26299.74</v>
      </c>
      <c r="D32" s="178"/>
      <c r="E32" s="180">
        <v>26299.74</v>
      </c>
      <c r="F32" s="180">
        <v>23641.53</v>
      </c>
      <c r="G32" s="178"/>
      <c r="H32" s="178"/>
      <c r="I32" s="180">
        <v>23641.53</v>
      </c>
      <c r="J32" s="180">
        <v>2658.21</v>
      </c>
    </row>
    <row r="33" spans="1:10" ht="11.4" outlineLevel="2">
      <c r="A33" s="177" t="s">
        <v>41</v>
      </c>
      <c r="B33" s="178"/>
      <c r="C33" s="180">
        <v>81448.34</v>
      </c>
      <c r="D33" s="178"/>
      <c r="E33" s="180">
        <v>81448.34</v>
      </c>
      <c r="F33" s="180">
        <v>70877.39</v>
      </c>
      <c r="G33" s="178"/>
      <c r="H33" s="178"/>
      <c r="I33" s="180">
        <v>70877.39</v>
      </c>
      <c r="J33" s="180">
        <v>10570.95</v>
      </c>
    </row>
    <row r="34" spans="1:10" ht="11.4" outlineLevel="2">
      <c r="A34" s="177" t="s">
        <v>42</v>
      </c>
      <c r="B34" s="178"/>
      <c r="C34" s="180">
        <v>129936.42</v>
      </c>
      <c r="D34" s="178"/>
      <c r="E34" s="180">
        <v>129936.42</v>
      </c>
      <c r="F34" s="180">
        <v>116572.71</v>
      </c>
      <c r="G34" s="181">
        <v>15.99</v>
      </c>
      <c r="H34" s="178"/>
      <c r="I34" s="184">
        <v>116588.7</v>
      </c>
      <c r="J34" s="180">
        <v>13347.72</v>
      </c>
    </row>
    <row r="35" spans="1:10" ht="11.4" outlineLevel="2">
      <c r="A35" s="177" t="s">
        <v>43</v>
      </c>
      <c r="B35" s="178"/>
      <c r="C35" s="180">
        <v>38789.57</v>
      </c>
      <c r="D35" s="178"/>
      <c r="E35" s="180">
        <v>38789.57</v>
      </c>
      <c r="F35" s="184">
        <v>30649.200000000001</v>
      </c>
      <c r="G35" s="178"/>
      <c r="H35" s="178"/>
      <c r="I35" s="184">
        <v>30649.200000000001</v>
      </c>
      <c r="J35" s="180">
        <v>8140.37</v>
      </c>
    </row>
    <row r="36" spans="1:10" ht="11.4" outlineLevel="2">
      <c r="A36" s="177" t="s">
        <v>44</v>
      </c>
      <c r="B36" s="178"/>
      <c r="C36" s="180">
        <v>21655.45</v>
      </c>
      <c r="D36" s="181">
        <v>514.95000000000005</v>
      </c>
      <c r="E36" s="184">
        <v>22170.400000000001</v>
      </c>
      <c r="F36" s="180">
        <v>20191.28</v>
      </c>
      <c r="G36" s="178"/>
      <c r="H36" s="178"/>
      <c r="I36" s="180">
        <v>20191.28</v>
      </c>
      <c r="J36" s="180">
        <v>1979.12</v>
      </c>
    </row>
    <row r="37" spans="1:10" ht="11.4" outlineLevel="2">
      <c r="A37" s="177" t="s">
        <v>45</v>
      </c>
      <c r="B37" s="178"/>
      <c r="C37" s="184">
        <v>41988.7</v>
      </c>
      <c r="D37" s="178"/>
      <c r="E37" s="184">
        <v>41988.7</v>
      </c>
      <c r="F37" s="180">
        <v>36856.589999999997</v>
      </c>
      <c r="G37" s="178"/>
      <c r="H37" s="178"/>
      <c r="I37" s="180">
        <v>36856.589999999997</v>
      </c>
      <c r="J37" s="180">
        <v>5132.1099999999997</v>
      </c>
    </row>
    <row r="38" spans="1:10" ht="11.4" outlineLevel="2">
      <c r="A38" s="177" t="s">
        <v>46</v>
      </c>
      <c r="B38" s="178"/>
      <c r="C38" s="182">
        <v>10138</v>
      </c>
      <c r="D38" s="178"/>
      <c r="E38" s="182">
        <v>10138</v>
      </c>
      <c r="F38" s="180">
        <v>9103.81</v>
      </c>
      <c r="G38" s="178"/>
      <c r="H38" s="178"/>
      <c r="I38" s="180">
        <v>9103.81</v>
      </c>
      <c r="J38" s="180">
        <v>1034.19</v>
      </c>
    </row>
    <row r="39" spans="1:10" ht="11.4" outlineLevel="1">
      <c r="A39" s="173" t="s">
        <v>47</v>
      </c>
      <c r="B39" s="175">
        <v>405629.59</v>
      </c>
      <c r="C39" s="175">
        <v>1498793.56</v>
      </c>
      <c r="D39" s="176">
        <v>202.75</v>
      </c>
      <c r="E39" s="175">
        <v>1498996.31</v>
      </c>
      <c r="F39" s="175">
        <v>1463537.48</v>
      </c>
      <c r="G39" s="176">
        <v>-841.01</v>
      </c>
      <c r="H39" s="176">
        <v>747.71</v>
      </c>
      <c r="I39" s="175">
        <v>1463444.18</v>
      </c>
      <c r="J39" s="175">
        <v>441181.72</v>
      </c>
    </row>
    <row r="40" spans="1:10" ht="11.4" outlineLevel="2">
      <c r="A40" s="177" t="s">
        <v>149</v>
      </c>
      <c r="B40" s="180">
        <v>44964.42</v>
      </c>
      <c r="C40" s="179"/>
      <c r="D40" s="178"/>
      <c r="E40" s="178"/>
      <c r="F40" s="178"/>
      <c r="G40" s="183"/>
      <c r="H40" s="183"/>
      <c r="I40" s="178"/>
      <c r="J40" s="180">
        <v>44964.42</v>
      </c>
    </row>
    <row r="41" spans="1:10" ht="11.4" outlineLevel="2">
      <c r="A41" s="177" t="s">
        <v>17</v>
      </c>
      <c r="B41" s="185">
        <v>-70.599999999999994</v>
      </c>
      <c r="C41" s="179"/>
      <c r="D41" s="178"/>
      <c r="E41" s="178"/>
      <c r="F41" s="178"/>
      <c r="G41" s="181">
        <v>0.13</v>
      </c>
      <c r="H41" s="178"/>
      <c r="I41" s="181">
        <v>0.13</v>
      </c>
      <c r="J41" s="181">
        <v>-70.73</v>
      </c>
    </row>
    <row r="42" spans="1:10" ht="11.4" outlineLevel="2">
      <c r="A42" s="177" t="s">
        <v>19</v>
      </c>
      <c r="B42" s="180">
        <v>2420.08</v>
      </c>
      <c r="C42" s="182">
        <v>6000</v>
      </c>
      <c r="D42" s="178"/>
      <c r="E42" s="182">
        <v>6000</v>
      </c>
      <c r="F42" s="180">
        <v>5776.19</v>
      </c>
      <c r="G42" s="178"/>
      <c r="H42" s="178"/>
      <c r="I42" s="180">
        <v>5776.19</v>
      </c>
      <c r="J42" s="180">
        <v>2643.89</v>
      </c>
    </row>
    <row r="43" spans="1:10" ht="11.4" outlineLevel="2">
      <c r="A43" s="177" t="s">
        <v>20</v>
      </c>
      <c r="B43" s="180">
        <v>1846.86</v>
      </c>
      <c r="C43" s="180">
        <v>9475.4500000000007</v>
      </c>
      <c r="D43" s="178"/>
      <c r="E43" s="180">
        <v>9475.4500000000007</v>
      </c>
      <c r="F43" s="180">
        <v>10039.73</v>
      </c>
      <c r="G43" s="185">
        <v>-2.2000000000000002</v>
      </c>
      <c r="H43" s="178"/>
      <c r="I43" s="180">
        <v>10037.530000000001</v>
      </c>
      <c r="J43" s="180">
        <v>1284.78</v>
      </c>
    </row>
    <row r="44" spans="1:10" ht="11.4" outlineLevel="2">
      <c r="A44" s="177" t="s">
        <v>48</v>
      </c>
      <c r="B44" s="180">
        <v>2757.78</v>
      </c>
      <c r="C44" s="182">
        <v>1264</v>
      </c>
      <c r="D44" s="178"/>
      <c r="E44" s="182">
        <v>1264</v>
      </c>
      <c r="F44" s="178"/>
      <c r="G44" s="178"/>
      <c r="H44" s="178"/>
      <c r="I44" s="178"/>
      <c r="J44" s="180">
        <v>4021.78</v>
      </c>
    </row>
    <row r="45" spans="1:10" ht="11.4" outlineLevel="2">
      <c r="A45" s="177" t="s">
        <v>22</v>
      </c>
      <c r="B45" s="180">
        <v>6249.21</v>
      </c>
      <c r="C45" s="179"/>
      <c r="D45" s="178"/>
      <c r="E45" s="178"/>
      <c r="F45" s="178"/>
      <c r="G45" s="183"/>
      <c r="H45" s="183"/>
      <c r="I45" s="178"/>
      <c r="J45" s="180">
        <v>6249.21</v>
      </c>
    </row>
    <row r="46" spans="1:10" ht="11.4" outlineLevel="2">
      <c r="A46" s="177" t="s">
        <v>23</v>
      </c>
      <c r="B46" s="180">
        <v>13579.76</v>
      </c>
      <c r="C46" s="180">
        <v>66465.210000000006</v>
      </c>
      <c r="D46" s="178"/>
      <c r="E46" s="180">
        <v>66465.210000000006</v>
      </c>
      <c r="F46" s="180">
        <v>69256.259999999995</v>
      </c>
      <c r="G46" s="178"/>
      <c r="H46" s="178"/>
      <c r="I46" s="180">
        <v>69256.259999999995</v>
      </c>
      <c r="J46" s="180">
        <v>10788.71</v>
      </c>
    </row>
    <row r="47" spans="1:10" ht="11.4" outlineLevel="2">
      <c r="A47" s="177" t="s">
        <v>24</v>
      </c>
      <c r="B47" s="180">
        <v>105756.25</v>
      </c>
      <c r="C47" s="180">
        <v>484489.55</v>
      </c>
      <c r="D47" s="178"/>
      <c r="E47" s="180">
        <v>484489.55</v>
      </c>
      <c r="F47" s="180">
        <v>472541.26</v>
      </c>
      <c r="G47" s="181">
        <v>-781.96</v>
      </c>
      <c r="H47" s="178"/>
      <c r="I47" s="184">
        <v>471759.3</v>
      </c>
      <c r="J47" s="184">
        <v>118486.5</v>
      </c>
    </row>
    <row r="48" spans="1:10" ht="11.4" outlineLevel="2">
      <c r="A48" s="177" t="s">
        <v>25</v>
      </c>
      <c r="B48" s="180">
        <v>4503.3900000000003</v>
      </c>
      <c r="C48" s="184">
        <v>32837.599999999999</v>
      </c>
      <c r="D48" s="178"/>
      <c r="E48" s="184">
        <v>32837.599999999999</v>
      </c>
      <c r="F48" s="178"/>
      <c r="G48" s="178"/>
      <c r="H48" s="181">
        <v>747.71</v>
      </c>
      <c r="I48" s="181">
        <v>747.71</v>
      </c>
      <c r="J48" s="180">
        <v>36593.279999999999</v>
      </c>
    </row>
    <row r="49" spans="1:10" ht="11.4" outlineLevel="2">
      <c r="A49" s="177" t="s">
        <v>26</v>
      </c>
      <c r="B49" s="182">
        <v>2151</v>
      </c>
      <c r="C49" s="180">
        <v>10023.25</v>
      </c>
      <c r="D49" s="181">
        <v>202.75</v>
      </c>
      <c r="E49" s="182">
        <v>10226</v>
      </c>
      <c r="F49" s="180">
        <v>11457.25</v>
      </c>
      <c r="G49" s="178"/>
      <c r="H49" s="178"/>
      <c r="I49" s="180">
        <v>11457.25</v>
      </c>
      <c r="J49" s="181">
        <v>919.75</v>
      </c>
    </row>
    <row r="50" spans="1:10" ht="22.8" outlineLevel="2">
      <c r="A50" s="177" t="s">
        <v>29</v>
      </c>
      <c r="B50" s="180">
        <v>27688.76</v>
      </c>
      <c r="C50" s="180">
        <v>107048.52</v>
      </c>
      <c r="D50" s="178"/>
      <c r="E50" s="180">
        <v>107048.52</v>
      </c>
      <c r="F50" s="180">
        <v>109123.38</v>
      </c>
      <c r="G50" s="186">
        <v>2</v>
      </c>
      <c r="H50" s="178"/>
      <c r="I50" s="180">
        <v>109125.38</v>
      </c>
      <c r="J50" s="184">
        <v>25611.9</v>
      </c>
    </row>
    <row r="51" spans="1:10" ht="11.4" outlineLevel="2">
      <c r="A51" s="177" t="s">
        <v>30</v>
      </c>
      <c r="B51" s="180">
        <v>27943.49</v>
      </c>
      <c r="C51" s="180">
        <v>96055.92</v>
      </c>
      <c r="D51" s="178"/>
      <c r="E51" s="180">
        <v>96055.92</v>
      </c>
      <c r="F51" s="180">
        <v>97945.25</v>
      </c>
      <c r="G51" s="181">
        <v>2.96</v>
      </c>
      <c r="H51" s="178"/>
      <c r="I51" s="180">
        <v>97948.21</v>
      </c>
      <c r="J51" s="184">
        <v>26051.200000000001</v>
      </c>
    </row>
    <row r="52" spans="1:10" ht="11.4" outlineLevel="2">
      <c r="A52" s="177" t="s">
        <v>31</v>
      </c>
      <c r="B52" s="180">
        <v>16040.74</v>
      </c>
      <c r="C52" s="180">
        <v>73546.92</v>
      </c>
      <c r="D52" s="178"/>
      <c r="E52" s="180">
        <v>73546.92</v>
      </c>
      <c r="F52" s="180">
        <v>73505.119999999995</v>
      </c>
      <c r="G52" s="181">
        <v>1.95</v>
      </c>
      <c r="H52" s="178"/>
      <c r="I52" s="180">
        <v>73507.070000000007</v>
      </c>
      <c r="J52" s="180">
        <v>16080.59</v>
      </c>
    </row>
    <row r="53" spans="1:10" ht="11.4" outlineLevel="2">
      <c r="A53" s="177" t="s">
        <v>32</v>
      </c>
      <c r="B53" s="180">
        <v>15934.27</v>
      </c>
      <c r="C53" s="180">
        <v>90214.88</v>
      </c>
      <c r="D53" s="178"/>
      <c r="E53" s="180">
        <v>90214.88</v>
      </c>
      <c r="F53" s="180">
        <v>89057.78</v>
      </c>
      <c r="G53" s="178"/>
      <c r="H53" s="178"/>
      <c r="I53" s="180">
        <v>89057.78</v>
      </c>
      <c r="J53" s="180">
        <v>17091.37</v>
      </c>
    </row>
    <row r="54" spans="1:10" ht="11.4" outlineLevel="2">
      <c r="A54" s="177" t="s">
        <v>33</v>
      </c>
      <c r="B54" s="180">
        <v>28740.36</v>
      </c>
      <c r="C54" s="184">
        <v>106786.8</v>
      </c>
      <c r="D54" s="178"/>
      <c r="E54" s="184">
        <v>106786.8</v>
      </c>
      <c r="F54" s="180">
        <v>108694.58</v>
      </c>
      <c r="G54" s="181">
        <v>3.04</v>
      </c>
      <c r="H54" s="178"/>
      <c r="I54" s="180">
        <v>108697.62</v>
      </c>
      <c r="J54" s="180">
        <v>26829.54</v>
      </c>
    </row>
    <row r="55" spans="1:10" ht="22.8" outlineLevel="2">
      <c r="A55" s="177" t="s">
        <v>35</v>
      </c>
      <c r="B55" s="180">
        <v>22315.32</v>
      </c>
      <c r="C55" s="180">
        <v>85848.24</v>
      </c>
      <c r="D55" s="178"/>
      <c r="E55" s="180">
        <v>85848.24</v>
      </c>
      <c r="F55" s="180">
        <v>86907.66</v>
      </c>
      <c r="G55" s="181">
        <v>2.4300000000000002</v>
      </c>
      <c r="H55" s="178"/>
      <c r="I55" s="180">
        <v>86910.09</v>
      </c>
      <c r="J55" s="180">
        <v>21253.47</v>
      </c>
    </row>
    <row r="56" spans="1:10" ht="11.4" outlineLevel="2">
      <c r="A56" s="177" t="s">
        <v>36</v>
      </c>
      <c r="B56" s="180">
        <v>18864.97</v>
      </c>
      <c r="C56" s="184">
        <v>76948.800000000003</v>
      </c>
      <c r="D56" s="178"/>
      <c r="E56" s="184">
        <v>76948.800000000003</v>
      </c>
      <c r="F56" s="184">
        <v>77004.2</v>
      </c>
      <c r="G56" s="185">
        <v>2.1</v>
      </c>
      <c r="H56" s="178"/>
      <c r="I56" s="184">
        <v>77006.3</v>
      </c>
      <c r="J56" s="180">
        <v>18807.47</v>
      </c>
    </row>
    <row r="57" spans="1:10" ht="11.4" outlineLevel="2">
      <c r="A57" s="177" t="s">
        <v>37</v>
      </c>
      <c r="B57" s="180">
        <v>1874.02</v>
      </c>
      <c r="C57" s="180">
        <v>9326.23</v>
      </c>
      <c r="D57" s="178"/>
      <c r="E57" s="180">
        <v>9326.23</v>
      </c>
      <c r="F57" s="180">
        <v>9937.4599999999991</v>
      </c>
      <c r="G57" s="181">
        <v>-1.31</v>
      </c>
      <c r="H57" s="178"/>
      <c r="I57" s="180">
        <v>9936.15</v>
      </c>
      <c r="J57" s="184">
        <v>1264.0999999999999</v>
      </c>
    </row>
    <row r="58" spans="1:10" ht="11.4" outlineLevel="2">
      <c r="A58" s="177" t="s">
        <v>49</v>
      </c>
      <c r="B58" s="181">
        <v>439.48</v>
      </c>
      <c r="C58" s="179"/>
      <c r="D58" s="178"/>
      <c r="E58" s="178"/>
      <c r="F58" s="181">
        <v>439.48</v>
      </c>
      <c r="G58" s="178"/>
      <c r="H58" s="178"/>
      <c r="I58" s="181">
        <v>439.48</v>
      </c>
      <c r="J58" s="183"/>
    </row>
    <row r="59" spans="1:10" ht="11.4" outlineLevel="2">
      <c r="A59" s="177" t="s">
        <v>38</v>
      </c>
      <c r="B59" s="180">
        <v>7438.01</v>
      </c>
      <c r="C59" s="180">
        <v>19126.740000000002</v>
      </c>
      <c r="D59" s="178"/>
      <c r="E59" s="180">
        <v>19126.740000000002</v>
      </c>
      <c r="F59" s="180">
        <v>19615.64</v>
      </c>
      <c r="G59" s="178"/>
      <c r="H59" s="178"/>
      <c r="I59" s="180">
        <v>19615.64</v>
      </c>
      <c r="J59" s="180">
        <v>6949.11</v>
      </c>
    </row>
    <row r="60" spans="1:10" ht="11.4" outlineLevel="2">
      <c r="A60" s="177" t="s">
        <v>39</v>
      </c>
      <c r="B60" s="180">
        <v>3123.89</v>
      </c>
      <c r="C60" s="180">
        <v>26936.77</v>
      </c>
      <c r="D60" s="178"/>
      <c r="E60" s="180">
        <v>26936.77</v>
      </c>
      <c r="F60" s="180">
        <v>26478.080000000002</v>
      </c>
      <c r="G60" s="178"/>
      <c r="H60" s="178"/>
      <c r="I60" s="180">
        <v>26478.080000000002</v>
      </c>
      <c r="J60" s="180">
        <v>3582.58</v>
      </c>
    </row>
    <row r="61" spans="1:10" ht="11.4" outlineLevel="2">
      <c r="A61" s="177" t="s">
        <v>40</v>
      </c>
      <c r="B61" s="180">
        <v>9353.08</v>
      </c>
      <c r="C61" s="180">
        <v>23337.66</v>
      </c>
      <c r="D61" s="178"/>
      <c r="E61" s="180">
        <v>23337.66</v>
      </c>
      <c r="F61" s="180">
        <v>21266.720000000001</v>
      </c>
      <c r="G61" s="178"/>
      <c r="H61" s="178"/>
      <c r="I61" s="180">
        <v>21266.720000000001</v>
      </c>
      <c r="J61" s="180">
        <v>11424.02</v>
      </c>
    </row>
    <row r="62" spans="1:10" ht="11.4" outlineLevel="2">
      <c r="A62" s="177" t="s">
        <v>41</v>
      </c>
      <c r="B62" s="180">
        <v>4676.9799999999996</v>
      </c>
      <c r="C62" s="180">
        <v>44494.58</v>
      </c>
      <c r="D62" s="178"/>
      <c r="E62" s="180">
        <v>44494.58</v>
      </c>
      <c r="F62" s="184">
        <v>44517.5</v>
      </c>
      <c r="G62" s="178"/>
      <c r="H62" s="178"/>
      <c r="I62" s="184">
        <v>44517.5</v>
      </c>
      <c r="J62" s="180">
        <v>4654.0600000000004</v>
      </c>
    </row>
    <row r="63" spans="1:10" ht="11.4" outlineLevel="2">
      <c r="A63" s="177" t="s">
        <v>42</v>
      </c>
      <c r="B63" s="180">
        <v>3674.24</v>
      </c>
      <c r="C63" s="180">
        <v>48513.47</v>
      </c>
      <c r="D63" s="178"/>
      <c r="E63" s="180">
        <v>48513.47</v>
      </c>
      <c r="F63" s="180">
        <v>45425.38</v>
      </c>
      <c r="G63" s="181">
        <v>-59.18</v>
      </c>
      <c r="H63" s="178"/>
      <c r="I63" s="184">
        <v>45366.2</v>
      </c>
      <c r="J63" s="180">
        <v>6821.51</v>
      </c>
    </row>
    <row r="64" spans="1:10" ht="11.4" outlineLevel="2">
      <c r="A64" s="177" t="s">
        <v>43</v>
      </c>
      <c r="B64" s="180">
        <v>22465.79</v>
      </c>
      <c r="C64" s="180">
        <v>19384.849999999999</v>
      </c>
      <c r="D64" s="178"/>
      <c r="E64" s="180">
        <v>19384.849999999999</v>
      </c>
      <c r="F64" s="180">
        <v>19232.84</v>
      </c>
      <c r="G64" s="178"/>
      <c r="H64" s="178"/>
      <c r="I64" s="180">
        <v>19232.84</v>
      </c>
      <c r="J64" s="184">
        <v>22617.8</v>
      </c>
    </row>
    <row r="65" spans="1:10" ht="11.4" outlineLevel="2">
      <c r="A65" s="177" t="s">
        <v>44</v>
      </c>
      <c r="B65" s="180">
        <v>7205.81</v>
      </c>
      <c r="C65" s="180">
        <v>27658.560000000001</v>
      </c>
      <c r="D65" s="178"/>
      <c r="E65" s="180">
        <v>27658.560000000001</v>
      </c>
      <c r="F65" s="180">
        <v>31108.81</v>
      </c>
      <c r="G65" s="181">
        <v>-10.97</v>
      </c>
      <c r="H65" s="178"/>
      <c r="I65" s="180">
        <v>31097.84</v>
      </c>
      <c r="J65" s="180">
        <v>3766.53</v>
      </c>
    </row>
    <row r="66" spans="1:10" ht="11.4" outlineLevel="2">
      <c r="A66" s="177" t="s">
        <v>45</v>
      </c>
      <c r="B66" s="180">
        <v>3121.57</v>
      </c>
      <c r="C66" s="184">
        <v>26023.4</v>
      </c>
      <c r="D66" s="178"/>
      <c r="E66" s="184">
        <v>26023.4</v>
      </c>
      <c r="F66" s="180">
        <v>27198.23</v>
      </c>
      <c r="G66" s="178"/>
      <c r="H66" s="178"/>
      <c r="I66" s="180">
        <v>27198.23</v>
      </c>
      <c r="J66" s="180">
        <v>1946.74</v>
      </c>
    </row>
    <row r="67" spans="1:10" ht="11.4" outlineLevel="2">
      <c r="A67" s="177" t="s">
        <v>46</v>
      </c>
      <c r="B67" s="181">
        <v>570.66</v>
      </c>
      <c r="C67" s="180">
        <v>6986.16</v>
      </c>
      <c r="D67" s="178"/>
      <c r="E67" s="180">
        <v>6986.16</v>
      </c>
      <c r="F67" s="180">
        <v>7008.68</v>
      </c>
      <c r="G67" s="178"/>
      <c r="H67" s="178"/>
      <c r="I67" s="180">
        <v>7008.68</v>
      </c>
      <c r="J67" s="181">
        <v>548.14</v>
      </c>
    </row>
    <row r="68" spans="1:10" ht="11.4" outlineLevel="1">
      <c r="A68" s="173" t="s">
        <v>50</v>
      </c>
      <c r="B68" s="175">
        <v>586673.29</v>
      </c>
      <c r="C68" s="175">
        <v>3939238.78</v>
      </c>
      <c r="D68" s="187">
        <v>-43803.3</v>
      </c>
      <c r="E68" s="175">
        <v>3895435.48</v>
      </c>
      <c r="F68" s="175">
        <v>3935669.76</v>
      </c>
      <c r="G68" s="175">
        <v>9117.01</v>
      </c>
      <c r="H68" s="175">
        <v>6957.41</v>
      </c>
      <c r="I68" s="175">
        <v>3951744.18</v>
      </c>
      <c r="J68" s="175">
        <v>530364.59</v>
      </c>
    </row>
    <row r="69" spans="1:10" ht="11.4" outlineLevel="2">
      <c r="A69" s="177" t="s">
        <v>17</v>
      </c>
      <c r="B69" s="180">
        <v>-3729.81</v>
      </c>
      <c r="C69" s="179"/>
      <c r="D69" s="178"/>
      <c r="E69" s="178"/>
      <c r="F69" s="178"/>
      <c r="G69" s="180">
        <v>9117.01</v>
      </c>
      <c r="H69" s="178"/>
      <c r="I69" s="180">
        <v>9117.01</v>
      </c>
      <c r="J69" s="180">
        <v>-12846.82</v>
      </c>
    </row>
    <row r="70" spans="1:10" ht="11.4" outlineLevel="2">
      <c r="A70" s="177" t="s">
        <v>19</v>
      </c>
      <c r="B70" s="180">
        <v>2955.08</v>
      </c>
      <c r="C70" s="180">
        <v>22308.06</v>
      </c>
      <c r="D70" s="178"/>
      <c r="E70" s="180">
        <v>22308.06</v>
      </c>
      <c r="F70" s="180">
        <v>22427.37</v>
      </c>
      <c r="G70" s="178"/>
      <c r="H70" s="178"/>
      <c r="I70" s="180">
        <v>22427.37</v>
      </c>
      <c r="J70" s="180">
        <v>2835.77</v>
      </c>
    </row>
    <row r="71" spans="1:10" ht="11.4" outlineLevel="2">
      <c r="A71" s="177" t="s">
        <v>20</v>
      </c>
      <c r="B71" s="184">
        <v>2173.1</v>
      </c>
      <c r="C71" s="180">
        <v>15894.99</v>
      </c>
      <c r="D71" s="178"/>
      <c r="E71" s="180">
        <v>15894.99</v>
      </c>
      <c r="F71" s="180">
        <v>16096.34</v>
      </c>
      <c r="G71" s="178"/>
      <c r="H71" s="178"/>
      <c r="I71" s="180">
        <v>16096.34</v>
      </c>
      <c r="J71" s="180">
        <v>1971.75</v>
      </c>
    </row>
    <row r="72" spans="1:10" ht="11.4" outlineLevel="2">
      <c r="A72" s="177" t="s">
        <v>48</v>
      </c>
      <c r="B72" s="178"/>
      <c r="C72" s="180">
        <v>2069.48</v>
      </c>
      <c r="D72" s="178"/>
      <c r="E72" s="180">
        <v>2069.48</v>
      </c>
      <c r="F72" s="180">
        <v>1263.3800000000001</v>
      </c>
      <c r="G72" s="178"/>
      <c r="H72" s="178"/>
      <c r="I72" s="180">
        <v>1263.3800000000001</v>
      </c>
      <c r="J72" s="185">
        <v>806.1</v>
      </c>
    </row>
    <row r="73" spans="1:10" ht="11.4" outlineLevel="2">
      <c r="A73" s="177" t="s">
        <v>23</v>
      </c>
      <c r="B73" s="180">
        <v>43275.54</v>
      </c>
      <c r="C73" s="180">
        <v>222975.91</v>
      </c>
      <c r="D73" s="184">
        <v>-5451.7</v>
      </c>
      <c r="E73" s="180">
        <v>217524.21</v>
      </c>
      <c r="F73" s="180">
        <v>231077.29</v>
      </c>
      <c r="G73" s="178"/>
      <c r="H73" s="178"/>
      <c r="I73" s="180">
        <v>231077.29</v>
      </c>
      <c r="J73" s="180">
        <v>29722.46</v>
      </c>
    </row>
    <row r="74" spans="1:10" ht="11.4" outlineLevel="2">
      <c r="A74" s="177" t="s">
        <v>24</v>
      </c>
      <c r="B74" s="180">
        <v>126233.67</v>
      </c>
      <c r="C74" s="180">
        <v>942804.04</v>
      </c>
      <c r="D74" s="178"/>
      <c r="E74" s="180">
        <v>942804.04</v>
      </c>
      <c r="F74" s="180">
        <v>956090.51</v>
      </c>
      <c r="G74" s="178"/>
      <c r="H74" s="178"/>
      <c r="I74" s="180">
        <v>956090.51</v>
      </c>
      <c r="J74" s="184">
        <v>112947.2</v>
      </c>
    </row>
    <row r="75" spans="1:10" ht="11.4" outlineLevel="2">
      <c r="A75" s="177" t="s">
        <v>25</v>
      </c>
      <c r="B75" s="180">
        <v>1492.53</v>
      </c>
      <c r="C75" s="180">
        <v>16863.47</v>
      </c>
      <c r="D75" s="178"/>
      <c r="E75" s="180">
        <v>16863.47</v>
      </c>
      <c r="F75" s="178"/>
      <c r="G75" s="178"/>
      <c r="H75" s="180">
        <v>6957.41</v>
      </c>
      <c r="I75" s="180">
        <v>6957.41</v>
      </c>
      <c r="J75" s="180">
        <v>11398.59</v>
      </c>
    </row>
    <row r="76" spans="1:10" ht="22.8" outlineLevel="2">
      <c r="A76" s="177" t="s">
        <v>29</v>
      </c>
      <c r="B76" s="180">
        <v>41214.28</v>
      </c>
      <c r="C76" s="184">
        <v>304194.59999999998</v>
      </c>
      <c r="D76" s="178"/>
      <c r="E76" s="184">
        <v>304194.59999999998</v>
      </c>
      <c r="F76" s="182">
        <v>306517</v>
      </c>
      <c r="G76" s="178"/>
      <c r="H76" s="178"/>
      <c r="I76" s="182">
        <v>306517</v>
      </c>
      <c r="J76" s="180">
        <v>38891.879999999997</v>
      </c>
    </row>
    <row r="77" spans="1:10" ht="11.4" outlineLevel="2">
      <c r="A77" s="177" t="s">
        <v>30</v>
      </c>
      <c r="B77" s="184">
        <v>40206.6</v>
      </c>
      <c r="C77" s="180">
        <v>272955.36</v>
      </c>
      <c r="D77" s="178"/>
      <c r="E77" s="180">
        <v>272955.36</v>
      </c>
      <c r="F77" s="180">
        <v>276567.95</v>
      </c>
      <c r="G77" s="178"/>
      <c r="H77" s="178"/>
      <c r="I77" s="180">
        <v>276567.95</v>
      </c>
      <c r="J77" s="180">
        <v>36594.01</v>
      </c>
    </row>
    <row r="78" spans="1:10" ht="11.4" outlineLevel="2">
      <c r="A78" s="177" t="s">
        <v>31</v>
      </c>
      <c r="B78" s="184">
        <v>26458.2</v>
      </c>
      <c r="C78" s="180">
        <v>208992.12</v>
      </c>
      <c r="D78" s="178"/>
      <c r="E78" s="180">
        <v>208992.12</v>
      </c>
      <c r="F78" s="180">
        <v>207552.66</v>
      </c>
      <c r="G78" s="178"/>
      <c r="H78" s="178"/>
      <c r="I78" s="180">
        <v>207552.66</v>
      </c>
      <c r="J78" s="180">
        <v>27897.66</v>
      </c>
    </row>
    <row r="79" spans="1:10" ht="11.4" outlineLevel="2">
      <c r="A79" s="177" t="s">
        <v>32</v>
      </c>
      <c r="B79" s="180">
        <v>51264.97</v>
      </c>
      <c r="C79" s="180">
        <v>290347.99</v>
      </c>
      <c r="D79" s="180">
        <v>-8231.01</v>
      </c>
      <c r="E79" s="180">
        <v>282116.98</v>
      </c>
      <c r="F79" s="180">
        <v>287645.26</v>
      </c>
      <c r="G79" s="178"/>
      <c r="H79" s="178"/>
      <c r="I79" s="180">
        <v>287645.26</v>
      </c>
      <c r="J79" s="180">
        <v>45736.69</v>
      </c>
    </row>
    <row r="80" spans="1:10" ht="11.4" outlineLevel="2">
      <c r="A80" s="177" t="s">
        <v>33</v>
      </c>
      <c r="B80" s="180">
        <v>41248.49</v>
      </c>
      <c r="C80" s="180">
        <v>303448.68</v>
      </c>
      <c r="D80" s="178"/>
      <c r="E80" s="180">
        <v>303448.68</v>
      </c>
      <c r="F80" s="184">
        <v>304369.3</v>
      </c>
      <c r="G80" s="178"/>
      <c r="H80" s="178"/>
      <c r="I80" s="184">
        <v>304369.3</v>
      </c>
      <c r="J80" s="180">
        <v>40327.870000000003</v>
      </c>
    </row>
    <row r="81" spans="1:10" ht="22.8" outlineLevel="2">
      <c r="A81" s="177" t="s">
        <v>35</v>
      </c>
      <c r="B81" s="180">
        <v>33123.89</v>
      </c>
      <c r="C81" s="180">
        <v>243948.84</v>
      </c>
      <c r="D81" s="178"/>
      <c r="E81" s="180">
        <v>243948.84</v>
      </c>
      <c r="F81" s="180">
        <v>244557.14</v>
      </c>
      <c r="G81" s="178"/>
      <c r="H81" s="178"/>
      <c r="I81" s="180">
        <v>244557.14</v>
      </c>
      <c r="J81" s="180">
        <v>32515.59</v>
      </c>
    </row>
    <row r="82" spans="1:10" ht="11.4" outlineLevel="2">
      <c r="A82" s="177" t="s">
        <v>36</v>
      </c>
      <c r="B82" s="180">
        <v>28540.73</v>
      </c>
      <c r="C82" s="180">
        <v>218661.96</v>
      </c>
      <c r="D82" s="178"/>
      <c r="E82" s="180">
        <v>218661.96</v>
      </c>
      <c r="F82" s="180">
        <v>217990.43</v>
      </c>
      <c r="G82" s="178"/>
      <c r="H82" s="178"/>
      <c r="I82" s="180">
        <v>217990.43</v>
      </c>
      <c r="J82" s="180">
        <v>29212.26</v>
      </c>
    </row>
    <row r="83" spans="1:10" ht="11.4" outlineLevel="2">
      <c r="A83" s="177" t="s">
        <v>37</v>
      </c>
      <c r="B83" s="180">
        <v>2128.29</v>
      </c>
      <c r="C83" s="180">
        <v>15644.07</v>
      </c>
      <c r="D83" s="178"/>
      <c r="E83" s="180">
        <v>15644.07</v>
      </c>
      <c r="F83" s="180">
        <v>15812.12</v>
      </c>
      <c r="G83" s="178"/>
      <c r="H83" s="178"/>
      <c r="I83" s="180">
        <v>15812.12</v>
      </c>
      <c r="J83" s="180">
        <v>1960.24</v>
      </c>
    </row>
    <row r="84" spans="1:10" ht="11.4" outlineLevel="2">
      <c r="A84" s="177" t="s">
        <v>38</v>
      </c>
      <c r="B84" s="180">
        <v>16085.68</v>
      </c>
      <c r="C84" s="180">
        <v>100011.13</v>
      </c>
      <c r="D84" s="181">
        <v>-493.24</v>
      </c>
      <c r="E84" s="180">
        <v>99517.89</v>
      </c>
      <c r="F84" s="184">
        <v>100495.9</v>
      </c>
      <c r="G84" s="178"/>
      <c r="H84" s="178"/>
      <c r="I84" s="184">
        <v>100495.9</v>
      </c>
      <c r="J84" s="180">
        <v>15107.67</v>
      </c>
    </row>
    <row r="85" spans="1:10" ht="11.4" outlineLevel="2">
      <c r="A85" s="177" t="s">
        <v>39</v>
      </c>
      <c r="B85" s="180">
        <v>15349.38</v>
      </c>
      <c r="C85" s="184">
        <v>57899.9</v>
      </c>
      <c r="D85" s="180">
        <v>-3324.56</v>
      </c>
      <c r="E85" s="180">
        <v>54575.34</v>
      </c>
      <c r="F85" s="180">
        <v>62317.26</v>
      </c>
      <c r="G85" s="178"/>
      <c r="H85" s="178"/>
      <c r="I85" s="180">
        <v>62317.26</v>
      </c>
      <c r="J85" s="180">
        <v>7607.46</v>
      </c>
    </row>
    <row r="86" spans="1:10" ht="11.4" outlineLevel="2">
      <c r="A86" s="177" t="s">
        <v>40</v>
      </c>
      <c r="B86" s="180">
        <v>22092.959999999999</v>
      </c>
      <c r="C86" s="180">
        <v>125639.77</v>
      </c>
      <c r="D86" s="181">
        <v>-620.44000000000005</v>
      </c>
      <c r="E86" s="180">
        <v>125019.33</v>
      </c>
      <c r="F86" s="180">
        <v>128174.74</v>
      </c>
      <c r="G86" s="178"/>
      <c r="H86" s="178"/>
      <c r="I86" s="180">
        <v>128174.74</v>
      </c>
      <c r="J86" s="180">
        <v>18937.55</v>
      </c>
    </row>
    <row r="87" spans="1:10" ht="11.4" outlineLevel="2">
      <c r="A87" s="177" t="s">
        <v>41</v>
      </c>
      <c r="B87" s="184">
        <v>18962.099999999999</v>
      </c>
      <c r="C87" s="180">
        <v>122000.48</v>
      </c>
      <c r="D87" s="180">
        <v>-4178.79</v>
      </c>
      <c r="E87" s="180">
        <v>117821.69</v>
      </c>
      <c r="F87" s="180">
        <v>123398.45</v>
      </c>
      <c r="G87" s="178"/>
      <c r="H87" s="178"/>
      <c r="I87" s="180">
        <v>123398.45</v>
      </c>
      <c r="J87" s="180">
        <v>13385.34</v>
      </c>
    </row>
    <row r="88" spans="1:10" ht="11.4" outlineLevel="2">
      <c r="A88" s="177" t="s">
        <v>42</v>
      </c>
      <c r="B88" s="180">
        <v>36395.230000000003</v>
      </c>
      <c r="C88" s="180">
        <v>214009.55</v>
      </c>
      <c r="D88" s="180">
        <v>-18065.509999999998</v>
      </c>
      <c r="E88" s="180">
        <v>195944.04</v>
      </c>
      <c r="F88" s="184">
        <v>201680.5</v>
      </c>
      <c r="G88" s="178"/>
      <c r="H88" s="178"/>
      <c r="I88" s="184">
        <v>201680.5</v>
      </c>
      <c r="J88" s="180">
        <v>30658.77</v>
      </c>
    </row>
    <row r="89" spans="1:10" ht="11.4" outlineLevel="2">
      <c r="A89" s="177" t="s">
        <v>43</v>
      </c>
      <c r="B89" s="180">
        <v>26362.71</v>
      </c>
      <c r="C89" s="180">
        <v>132564.25</v>
      </c>
      <c r="D89" s="180">
        <v>-3438.05</v>
      </c>
      <c r="E89" s="184">
        <v>129126.2</v>
      </c>
      <c r="F89" s="180">
        <v>126298.53</v>
      </c>
      <c r="G89" s="178"/>
      <c r="H89" s="178"/>
      <c r="I89" s="180">
        <v>126298.53</v>
      </c>
      <c r="J89" s="180">
        <v>29190.38</v>
      </c>
    </row>
    <row r="90" spans="1:10" ht="11.4" outlineLevel="2">
      <c r="A90" s="177" t="s">
        <v>44</v>
      </c>
      <c r="B90" s="184">
        <v>6298.6</v>
      </c>
      <c r="C90" s="180">
        <v>46396.25</v>
      </c>
      <c r="D90" s="178"/>
      <c r="E90" s="180">
        <v>46396.25</v>
      </c>
      <c r="F90" s="180">
        <v>46881.27</v>
      </c>
      <c r="G90" s="178"/>
      <c r="H90" s="178"/>
      <c r="I90" s="180">
        <v>46881.27</v>
      </c>
      <c r="J90" s="180">
        <v>5813.58</v>
      </c>
    </row>
    <row r="91" spans="1:10" ht="11.4" outlineLevel="2">
      <c r="A91" s="177" t="s">
        <v>45</v>
      </c>
      <c r="B91" s="180">
        <v>6986.61</v>
      </c>
      <c r="C91" s="180">
        <v>51091.18</v>
      </c>
      <c r="D91" s="178"/>
      <c r="E91" s="180">
        <v>51091.18</v>
      </c>
      <c r="F91" s="180">
        <v>49890.25</v>
      </c>
      <c r="G91" s="178"/>
      <c r="H91" s="178"/>
      <c r="I91" s="180">
        <v>49890.25</v>
      </c>
      <c r="J91" s="180">
        <v>8187.54</v>
      </c>
    </row>
    <row r="92" spans="1:10" ht="11.4" outlineLevel="2">
      <c r="A92" s="177" t="s">
        <v>46</v>
      </c>
      <c r="B92" s="180">
        <v>1554.46</v>
      </c>
      <c r="C92" s="184">
        <v>8516.7000000000007</v>
      </c>
      <c r="D92" s="178"/>
      <c r="E92" s="184">
        <v>8516.7000000000007</v>
      </c>
      <c r="F92" s="180">
        <v>8566.11</v>
      </c>
      <c r="G92" s="178"/>
      <c r="H92" s="178"/>
      <c r="I92" s="180">
        <v>8566.11</v>
      </c>
      <c r="J92" s="180">
        <v>1505.05</v>
      </c>
    </row>
    <row r="93" spans="1:10" ht="11.4" outlineLevel="1">
      <c r="A93" s="173" t="s">
        <v>51</v>
      </c>
      <c r="B93" s="175">
        <v>105750.29</v>
      </c>
      <c r="C93" s="175">
        <v>1409175.76</v>
      </c>
      <c r="D93" s="188">
        <v>-3762</v>
      </c>
      <c r="E93" s="175">
        <v>1405413.76</v>
      </c>
      <c r="F93" s="175">
        <v>1367907.57</v>
      </c>
      <c r="G93" s="174"/>
      <c r="H93" s="189">
        <v>294.8</v>
      </c>
      <c r="I93" s="175">
        <v>1368202.37</v>
      </c>
      <c r="J93" s="175">
        <v>142961.68</v>
      </c>
    </row>
    <row r="94" spans="1:10" ht="11.4" outlineLevel="2">
      <c r="A94" s="177" t="s">
        <v>17</v>
      </c>
      <c r="B94" s="178"/>
      <c r="C94" s="179"/>
      <c r="D94" s="178"/>
      <c r="E94" s="178"/>
      <c r="F94" s="178"/>
      <c r="G94" s="180">
        <v>-4484.9399999999996</v>
      </c>
      <c r="H94" s="178"/>
      <c r="I94" s="180">
        <v>-4484.9399999999996</v>
      </c>
      <c r="J94" s="180">
        <v>4484.9399999999996</v>
      </c>
    </row>
    <row r="95" spans="1:10" ht="11.4" outlineLevel="2">
      <c r="A95" s="177" t="s">
        <v>19</v>
      </c>
      <c r="B95" s="186">
        <v>500</v>
      </c>
      <c r="C95" s="182">
        <v>5400</v>
      </c>
      <c r="D95" s="178"/>
      <c r="E95" s="182">
        <v>5400</v>
      </c>
      <c r="F95" s="180">
        <v>5326.86</v>
      </c>
      <c r="G95" s="178"/>
      <c r="H95" s="178"/>
      <c r="I95" s="180">
        <v>5326.86</v>
      </c>
      <c r="J95" s="181">
        <v>573.14</v>
      </c>
    </row>
    <row r="96" spans="1:10" ht="11.4" outlineLevel="2">
      <c r="A96" s="177" t="s">
        <v>20</v>
      </c>
      <c r="B96" s="181">
        <v>819.85</v>
      </c>
      <c r="C96" s="180">
        <v>9552.69</v>
      </c>
      <c r="D96" s="178"/>
      <c r="E96" s="180">
        <v>9552.69</v>
      </c>
      <c r="F96" s="184">
        <v>9330.5</v>
      </c>
      <c r="G96" s="181">
        <v>19.72</v>
      </c>
      <c r="H96" s="178"/>
      <c r="I96" s="180">
        <v>9350.2199999999993</v>
      </c>
      <c r="J96" s="180">
        <v>1022.32</v>
      </c>
    </row>
    <row r="97" spans="1:10" ht="11.4" outlineLevel="2">
      <c r="A97" s="177" t="s">
        <v>23</v>
      </c>
      <c r="B97" s="180">
        <v>6820.55</v>
      </c>
      <c r="C97" s="180">
        <v>72930.66</v>
      </c>
      <c r="D97" s="178"/>
      <c r="E97" s="180">
        <v>72930.66</v>
      </c>
      <c r="F97" s="180">
        <v>72306.929999999993</v>
      </c>
      <c r="G97" s="178"/>
      <c r="H97" s="178"/>
      <c r="I97" s="180">
        <v>72306.929999999993</v>
      </c>
      <c r="J97" s="180">
        <v>7444.28</v>
      </c>
    </row>
    <row r="98" spans="1:10" ht="11.4" outlineLevel="2">
      <c r="A98" s="177" t="s">
        <v>24</v>
      </c>
      <c r="B98" s="180">
        <v>14414.04</v>
      </c>
      <c r="C98" s="180">
        <v>352167.14</v>
      </c>
      <c r="D98" s="178"/>
      <c r="E98" s="180">
        <v>352167.14</v>
      </c>
      <c r="F98" s="180">
        <v>344912.04</v>
      </c>
      <c r="G98" s="178"/>
      <c r="H98" s="178"/>
      <c r="I98" s="180">
        <v>344912.04</v>
      </c>
      <c r="J98" s="180">
        <v>21669.14</v>
      </c>
    </row>
    <row r="99" spans="1:10" ht="11.4" outlineLevel="2">
      <c r="A99" s="177" t="s">
        <v>25</v>
      </c>
      <c r="B99" s="181">
        <v>2.39</v>
      </c>
      <c r="C99" s="181">
        <v>599.08000000000004</v>
      </c>
      <c r="D99" s="178"/>
      <c r="E99" s="181">
        <v>599.08000000000004</v>
      </c>
      <c r="F99" s="178"/>
      <c r="G99" s="178"/>
      <c r="H99" s="185">
        <v>294.8</v>
      </c>
      <c r="I99" s="185">
        <v>294.8</v>
      </c>
      <c r="J99" s="181">
        <v>306.67</v>
      </c>
    </row>
    <row r="100" spans="1:10" ht="22.8" outlineLevel="2">
      <c r="A100" s="177" t="s">
        <v>29</v>
      </c>
      <c r="B100" s="180">
        <v>9111.09</v>
      </c>
      <c r="C100" s="180">
        <v>108386.91</v>
      </c>
      <c r="D100" s="178"/>
      <c r="E100" s="180">
        <v>108386.91</v>
      </c>
      <c r="F100" s="180">
        <v>105500.97</v>
      </c>
      <c r="G100" s="178"/>
      <c r="H100" s="178"/>
      <c r="I100" s="180">
        <v>105500.97</v>
      </c>
      <c r="J100" s="180">
        <v>11997.03</v>
      </c>
    </row>
    <row r="101" spans="1:10" ht="11.4" outlineLevel="2">
      <c r="A101" s="177" t="s">
        <v>30</v>
      </c>
      <c r="B101" s="180">
        <v>9828.89</v>
      </c>
      <c r="C101" s="180">
        <v>97256.66</v>
      </c>
      <c r="D101" s="178"/>
      <c r="E101" s="180">
        <v>97256.66</v>
      </c>
      <c r="F101" s="180">
        <v>95299.85</v>
      </c>
      <c r="G101" s="180">
        <v>2308.62</v>
      </c>
      <c r="H101" s="178"/>
      <c r="I101" s="180">
        <v>97608.47</v>
      </c>
      <c r="J101" s="180">
        <v>9477.08</v>
      </c>
    </row>
    <row r="102" spans="1:10" ht="11.4" outlineLevel="2">
      <c r="A102" s="177" t="s">
        <v>31</v>
      </c>
      <c r="B102" s="180">
        <v>5829.29</v>
      </c>
      <c r="C102" s="180">
        <v>74466.210000000006</v>
      </c>
      <c r="D102" s="178"/>
      <c r="E102" s="180">
        <v>74466.210000000006</v>
      </c>
      <c r="F102" s="180">
        <v>71271.570000000007</v>
      </c>
      <c r="G102" s="178"/>
      <c r="H102" s="178"/>
      <c r="I102" s="180">
        <v>71271.570000000007</v>
      </c>
      <c r="J102" s="180">
        <v>9023.93</v>
      </c>
    </row>
    <row r="103" spans="1:10" ht="11.4" outlineLevel="2">
      <c r="A103" s="177" t="s">
        <v>32</v>
      </c>
      <c r="B103" s="180">
        <v>6196.51</v>
      </c>
      <c r="C103" s="180">
        <v>116317.29</v>
      </c>
      <c r="D103" s="178"/>
      <c r="E103" s="180">
        <v>116317.29</v>
      </c>
      <c r="F103" s="184">
        <v>111537.7</v>
      </c>
      <c r="G103" s="178"/>
      <c r="H103" s="178"/>
      <c r="I103" s="184">
        <v>111537.7</v>
      </c>
      <c r="J103" s="184">
        <v>10976.1</v>
      </c>
    </row>
    <row r="104" spans="1:10" ht="11.4" outlineLevel="2">
      <c r="A104" s="177" t="s">
        <v>33</v>
      </c>
      <c r="B104" s="180">
        <v>9088.16</v>
      </c>
      <c r="C104" s="180">
        <v>108121.63</v>
      </c>
      <c r="D104" s="178"/>
      <c r="E104" s="180">
        <v>108121.63</v>
      </c>
      <c r="F104" s="180">
        <v>105095.17</v>
      </c>
      <c r="G104" s="178"/>
      <c r="H104" s="178"/>
      <c r="I104" s="180">
        <v>105095.17</v>
      </c>
      <c r="J104" s="180">
        <v>12114.62</v>
      </c>
    </row>
    <row r="105" spans="1:10" ht="22.8" outlineLevel="2">
      <c r="A105" s="177" t="s">
        <v>35</v>
      </c>
      <c r="B105" s="180">
        <v>8097.36</v>
      </c>
      <c r="C105" s="180">
        <v>86921.29</v>
      </c>
      <c r="D105" s="178"/>
      <c r="E105" s="180">
        <v>86921.29</v>
      </c>
      <c r="F105" s="180">
        <v>85177.17</v>
      </c>
      <c r="G105" s="180">
        <v>2063.2600000000002</v>
      </c>
      <c r="H105" s="178"/>
      <c r="I105" s="180">
        <v>87240.43</v>
      </c>
      <c r="J105" s="180">
        <v>7778.22</v>
      </c>
    </row>
    <row r="106" spans="1:10" ht="11.4" outlineLevel="2">
      <c r="A106" s="177" t="s">
        <v>36</v>
      </c>
      <c r="B106" s="180">
        <v>6288.25</v>
      </c>
      <c r="C106" s="180">
        <v>77911.13</v>
      </c>
      <c r="D106" s="178"/>
      <c r="E106" s="180">
        <v>77911.13</v>
      </c>
      <c r="F106" s="180">
        <v>74971.09</v>
      </c>
      <c r="G106" s="178"/>
      <c r="H106" s="178"/>
      <c r="I106" s="180">
        <v>74971.09</v>
      </c>
      <c r="J106" s="180">
        <v>9228.2900000000009</v>
      </c>
    </row>
    <row r="107" spans="1:10" ht="11.4" outlineLevel="2">
      <c r="A107" s="177" t="s">
        <v>37</v>
      </c>
      <c r="B107" s="181">
        <v>825.71</v>
      </c>
      <c r="C107" s="180">
        <v>9402.17</v>
      </c>
      <c r="D107" s="178"/>
      <c r="E107" s="180">
        <v>9402.17</v>
      </c>
      <c r="F107" s="180">
        <v>9202.26</v>
      </c>
      <c r="G107" s="181">
        <v>93.34</v>
      </c>
      <c r="H107" s="178"/>
      <c r="I107" s="184">
        <v>9295.6</v>
      </c>
      <c r="J107" s="181">
        <v>932.28</v>
      </c>
    </row>
    <row r="108" spans="1:10" ht="11.4" outlineLevel="2">
      <c r="A108" s="177" t="s">
        <v>49</v>
      </c>
      <c r="B108" s="181">
        <v>-22.13</v>
      </c>
      <c r="C108" s="179"/>
      <c r="D108" s="178"/>
      <c r="E108" s="178"/>
      <c r="F108" s="181">
        <v>-22.13</v>
      </c>
      <c r="G108" s="178"/>
      <c r="H108" s="178"/>
      <c r="I108" s="181">
        <v>-22.13</v>
      </c>
      <c r="J108" s="183"/>
    </row>
    <row r="109" spans="1:10" ht="11.4" outlineLevel="2">
      <c r="A109" s="177" t="s">
        <v>38</v>
      </c>
      <c r="B109" s="180">
        <v>2958.94</v>
      </c>
      <c r="C109" s="180">
        <v>39713.550000000003</v>
      </c>
      <c r="D109" s="178"/>
      <c r="E109" s="180">
        <v>39713.550000000003</v>
      </c>
      <c r="F109" s="180">
        <v>39114.79</v>
      </c>
      <c r="G109" s="178"/>
      <c r="H109" s="178"/>
      <c r="I109" s="180">
        <v>39114.79</v>
      </c>
      <c r="J109" s="184">
        <v>3557.7</v>
      </c>
    </row>
    <row r="110" spans="1:10" ht="11.4" outlineLevel="2">
      <c r="A110" s="177" t="s">
        <v>39</v>
      </c>
      <c r="B110" s="180">
        <v>2931.18</v>
      </c>
      <c r="C110" s="184">
        <v>25588.3</v>
      </c>
      <c r="D110" s="178"/>
      <c r="E110" s="184">
        <v>25588.3</v>
      </c>
      <c r="F110" s="180">
        <v>26102.19</v>
      </c>
      <c r="G110" s="178"/>
      <c r="H110" s="178"/>
      <c r="I110" s="180">
        <v>26102.19</v>
      </c>
      <c r="J110" s="180">
        <v>2417.29</v>
      </c>
    </row>
    <row r="111" spans="1:10" ht="11.4" outlineLevel="2">
      <c r="A111" s="177" t="s">
        <v>40</v>
      </c>
      <c r="B111" s="180">
        <v>3179.11</v>
      </c>
      <c r="C111" s="180">
        <v>43266.57</v>
      </c>
      <c r="D111" s="178"/>
      <c r="E111" s="180">
        <v>43266.57</v>
      </c>
      <c r="F111" s="180">
        <v>42363.87</v>
      </c>
      <c r="G111" s="178"/>
      <c r="H111" s="178"/>
      <c r="I111" s="180">
        <v>42363.87</v>
      </c>
      <c r="J111" s="180">
        <v>4081.81</v>
      </c>
    </row>
    <row r="112" spans="1:10" ht="11.4" outlineLevel="2">
      <c r="A112" s="177" t="s">
        <v>41</v>
      </c>
      <c r="B112" s="184">
        <v>3706.2</v>
      </c>
      <c r="C112" s="180">
        <v>29932.13</v>
      </c>
      <c r="D112" s="178"/>
      <c r="E112" s="180">
        <v>29932.13</v>
      </c>
      <c r="F112" s="180">
        <v>29840.68</v>
      </c>
      <c r="G112" s="178"/>
      <c r="H112" s="178"/>
      <c r="I112" s="180">
        <v>29840.68</v>
      </c>
      <c r="J112" s="180">
        <v>3797.65</v>
      </c>
    </row>
    <row r="113" spans="1:10" ht="11.4" outlineLevel="2">
      <c r="A113" s="177" t="s">
        <v>42</v>
      </c>
      <c r="B113" s="180">
        <v>9691.93</v>
      </c>
      <c r="C113" s="184">
        <v>81503.899999999994</v>
      </c>
      <c r="D113" s="182">
        <v>-3135</v>
      </c>
      <c r="E113" s="184">
        <v>78368.899999999994</v>
      </c>
      <c r="F113" s="180">
        <v>77032.820000000007</v>
      </c>
      <c r="G113" s="178"/>
      <c r="H113" s="178"/>
      <c r="I113" s="180">
        <v>77032.820000000007</v>
      </c>
      <c r="J113" s="180">
        <v>11028.01</v>
      </c>
    </row>
    <row r="114" spans="1:10" ht="11.4" outlineLevel="2">
      <c r="A114" s="177" t="s">
        <v>43</v>
      </c>
      <c r="B114" s="180">
        <v>2096.08</v>
      </c>
      <c r="C114" s="180">
        <v>33340.839999999997</v>
      </c>
      <c r="D114" s="186">
        <v>-627</v>
      </c>
      <c r="E114" s="180">
        <v>32713.84</v>
      </c>
      <c r="F114" s="180">
        <v>27950.84</v>
      </c>
      <c r="G114" s="178"/>
      <c r="H114" s="178"/>
      <c r="I114" s="180">
        <v>27950.84</v>
      </c>
      <c r="J114" s="180">
        <v>6859.08</v>
      </c>
    </row>
    <row r="115" spans="1:10" ht="11.4" outlineLevel="2">
      <c r="A115" s="177" t="s">
        <v>44</v>
      </c>
      <c r="B115" s="180">
        <v>2351.0100000000002</v>
      </c>
      <c r="C115" s="184">
        <v>27883.5</v>
      </c>
      <c r="D115" s="178"/>
      <c r="E115" s="184">
        <v>27883.5</v>
      </c>
      <c r="F115" s="180">
        <v>27192.98</v>
      </c>
      <c r="G115" s="178"/>
      <c r="H115" s="178"/>
      <c r="I115" s="180">
        <v>27192.98</v>
      </c>
      <c r="J115" s="180">
        <v>3041.53</v>
      </c>
    </row>
    <row r="116" spans="1:10" ht="11.4" outlineLevel="2">
      <c r="A116" s="177" t="s">
        <v>45</v>
      </c>
      <c r="B116" s="181">
        <v>917.85</v>
      </c>
      <c r="C116" s="180">
        <v>6953.23</v>
      </c>
      <c r="D116" s="178"/>
      <c r="E116" s="180">
        <v>6953.23</v>
      </c>
      <c r="F116" s="180">
        <v>6904.55</v>
      </c>
      <c r="G116" s="178"/>
      <c r="H116" s="178"/>
      <c r="I116" s="180">
        <v>6904.55</v>
      </c>
      <c r="J116" s="181">
        <v>966.53</v>
      </c>
    </row>
    <row r="117" spans="1:10" ht="11.4" outlineLevel="2">
      <c r="A117" s="177" t="s">
        <v>46</v>
      </c>
      <c r="B117" s="181">
        <v>118.03</v>
      </c>
      <c r="C117" s="180">
        <v>1560.88</v>
      </c>
      <c r="D117" s="178"/>
      <c r="E117" s="180">
        <v>1560.88</v>
      </c>
      <c r="F117" s="180">
        <v>1494.87</v>
      </c>
      <c r="G117" s="178"/>
      <c r="H117" s="178"/>
      <c r="I117" s="180">
        <v>1494.87</v>
      </c>
      <c r="J117" s="181">
        <v>184.04</v>
      </c>
    </row>
    <row r="118" spans="1:10" ht="11.4" outlineLevel="1">
      <c r="A118" s="173" t="s">
        <v>52</v>
      </c>
      <c r="B118" s="175">
        <v>950212.95</v>
      </c>
      <c r="C118" s="187">
        <v>4196684.4000000004</v>
      </c>
      <c r="D118" s="175">
        <v>-19011.87</v>
      </c>
      <c r="E118" s="175">
        <v>4177672.53</v>
      </c>
      <c r="F118" s="175">
        <v>4079935.18</v>
      </c>
      <c r="G118" s="175">
        <v>14906.78</v>
      </c>
      <c r="H118" s="175">
        <v>2822.52</v>
      </c>
      <c r="I118" s="175">
        <v>4097664.48</v>
      </c>
      <c r="J118" s="188">
        <v>1030221</v>
      </c>
    </row>
    <row r="119" spans="1:10" ht="11.4" outlineLevel="2">
      <c r="A119" s="177" t="s">
        <v>149</v>
      </c>
      <c r="B119" s="180">
        <v>62333.14</v>
      </c>
      <c r="C119" s="179"/>
      <c r="D119" s="178"/>
      <c r="E119" s="178"/>
      <c r="F119" s="178"/>
      <c r="G119" s="178"/>
      <c r="H119" s="181">
        <v>3.23</v>
      </c>
      <c r="I119" s="181">
        <v>3.23</v>
      </c>
      <c r="J119" s="180">
        <v>62329.91</v>
      </c>
    </row>
    <row r="120" spans="1:10" ht="11.4" outlineLevel="2">
      <c r="A120" s="177" t="s">
        <v>17</v>
      </c>
      <c r="B120" s="180">
        <v>-10596.55</v>
      </c>
      <c r="C120" s="179"/>
      <c r="D120" s="178"/>
      <c r="E120" s="178"/>
      <c r="F120" s="178"/>
      <c r="G120" s="180">
        <v>14944.13</v>
      </c>
      <c r="H120" s="178"/>
      <c r="I120" s="180">
        <v>14944.13</v>
      </c>
      <c r="J120" s="180">
        <v>-25540.68</v>
      </c>
    </row>
    <row r="121" spans="1:10" ht="11.4" outlineLevel="2">
      <c r="A121" s="177" t="s">
        <v>19</v>
      </c>
      <c r="B121" s="180">
        <v>3568.55</v>
      </c>
      <c r="C121" s="182">
        <v>19250</v>
      </c>
      <c r="D121" s="178"/>
      <c r="E121" s="182">
        <v>19250</v>
      </c>
      <c r="F121" s="180">
        <v>20281.439999999999</v>
      </c>
      <c r="G121" s="178"/>
      <c r="H121" s="178"/>
      <c r="I121" s="180">
        <v>20281.439999999999</v>
      </c>
      <c r="J121" s="180">
        <v>2537.11</v>
      </c>
    </row>
    <row r="122" spans="1:10" ht="11.4" outlineLevel="2">
      <c r="A122" s="177" t="s">
        <v>20</v>
      </c>
      <c r="B122" s="184">
        <v>2544.3000000000002</v>
      </c>
      <c r="C122" s="180">
        <v>15035.41</v>
      </c>
      <c r="D122" s="178"/>
      <c r="E122" s="180">
        <v>15035.41</v>
      </c>
      <c r="F122" s="180">
        <v>15304.39</v>
      </c>
      <c r="G122" s="181">
        <v>-0.11</v>
      </c>
      <c r="H122" s="178"/>
      <c r="I122" s="180">
        <v>15304.28</v>
      </c>
      <c r="J122" s="180">
        <v>2275.4299999999998</v>
      </c>
    </row>
    <row r="123" spans="1:10" ht="11.4" outlineLevel="2">
      <c r="A123" s="177" t="s">
        <v>48</v>
      </c>
      <c r="B123" s="180">
        <v>1267.79</v>
      </c>
      <c r="C123" s="184">
        <v>1497.5</v>
      </c>
      <c r="D123" s="178"/>
      <c r="E123" s="184">
        <v>1497.5</v>
      </c>
      <c r="F123" s="180">
        <v>1292.3399999999999</v>
      </c>
      <c r="G123" s="178"/>
      <c r="H123" s="178"/>
      <c r="I123" s="180">
        <v>1292.3399999999999</v>
      </c>
      <c r="J123" s="180">
        <v>1472.95</v>
      </c>
    </row>
    <row r="124" spans="1:10" ht="11.4" outlineLevel="2">
      <c r="A124" s="177" t="s">
        <v>22</v>
      </c>
      <c r="B124" s="180">
        <v>16174.62</v>
      </c>
      <c r="C124" s="179"/>
      <c r="D124" s="178"/>
      <c r="E124" s="178"/>
      <c r="F124" s="180">
        <v>3687.35</v>
      </c>
      <c r="G124" s="178"/>
      <c r="H124" s="178"/>
      <c r="I124" s="180">
        <v>3687.35</v>
      </c>
      <c r="J124" s="180">
        <v>12487.27</v>
      </c>
    </row>
    <row r="125" spans="1:10" ht="11.4" outlineLevel="2">
      <c r="A125" s="177" t="s">
        <v>23</v>
      </c>
      <c r="B125" s="180">
        <v>59881.48</v>
      </c>
      <c r="C125" s="180">
        <v>227422.14</v>
      </c>
      <c r="D125" s="185">
        <v>-912.2</v>
      </c>
      <c r="E125" s="180">
        <v>226509.94</v>
      </c>
      <c r="F125" s="180">
        <v>227537.43</v>
      </c>
      <c r="G125" s="181">
        <v>-2.66</v>
      </c>
      <c r="H125" s="178"/>
      <c r="I125" s="180">
        <v>227534.77</v>
      </c>
      <c r="J125" s="180">
        <v>58856.65</v>
      </c>
    </row>
    <row r="126" spans="1:10" ht="11.4" outlineLevel="2">
      <c r="A126" s="177" t="s">
        <v>24</v>
      </c>
      <c r="B126" s="180">
        <v>187287.75</v>
      </c>
      <c r="C126" s="180">
        <v>973496.69</v>
      </c>
      <c r="D126" s="178"/>
      <c r="E126" s="180">
        <v>973496.69</v>
      </c>
      <c r="F126" s="180">
        <v>1005006.13</v>
      </c>
      <c r="G126" s="181">
        <v>-1.73</v>
      </c>
      <c r="H126" s="178"/>
      <c r="I126" s="184">
        <v>1005004.4</v>
      </c>
      <c r="J126" s="180">
        <v>155780.04</v>
      </c>
    </row>
    <row r="127" spans="1:10" ht="11.4" outlineLevel="2">
      <c r="A127" s="177" t="s">
        <v>25</v>
      </c>
      <c r="B127" s="180">
        <v>10980.26</v>
      </c>
      <c r="C127" s="180">
        <v>54882.12</v>
      </c>
      <c r="D127" s="178"/>
      <c r="E127" s="180">
        <v>54882.12</v>
      </c>
      <c r="F127" s="178"/>
      <c r="G127" s="178"/>
      <c r="H127" s="180">
        <v>2819.29</v>
      </c>
      <c r="I127" s="180">
        <v>2819.29</v>
      </c>
      <c r="J127" s="180">
        <v>63043.09</v>
      </c>
    </row>
    <row r="128" spans="1:10" ht="22.8" outlineLevel="2">
      <c r="A128" s="177" t="s">
        <v>29</v>
      </c>
      <c r="B128" s="180">
        <v>61700.71</v>
      </c>
      <c r="C128" s="180">
        <v>302756.76</v>
      </c>
      <c r="D128" s="178"/>
      <c r="E128" s="180">
        <v>302756.76</v>
      </c>
      <c r="F128" s="180">
        <v>310294.21000000002</v>
      </c>
      <c r="G128" s="181">
        <v>-3.77</v>
      </c>
      <c r="H128" s="178"/>
      <c r="I128" s="180">
        <v>310290.44</v>
      </c>
      <c r="J128" s="180">
        <v>54167.03</v>
      </c>
    </row>
    <row r="129" spans="1:10" ht="11.4" outlineLevel="2">
      <c r="A129" s="177" t="s">
        <v>30</v>
      </c>
      <c r="B129" s="180">
        <v>61372.74</v>
      </c>
      <c r="C129" s="180">
        <v>271664.76</v>
      </c>
      <c r="D129" s="178"/>
      <c r="E129" s="180">
        <v>271664.76</v>
      </c>
      <c r="F129" s="180">
        <v>281720.96000000002</v>
      </c>
      <c r="G129" s="181">
        <v>-3.66</v>
      </c>
      <c r="H129" s="178"/>
      <c r="I129" s="184">
        <v>281717.3</v>
      </c>
      <c r="J129" s="184">
        <v>51320.2</v>
      </c>
    </row>
    <row r="130" spans="1:10" ht="11.4" outlineLevel="2">
      <c r="A130" s="177" t="s">
        <v>31</v>
      </c>
      <c r="B130" s="180">
        <v>35772.03</v>
      </c>
      <c r="C130" s="184">
        <v>208003.8</v>
      </c>
      <c r="D130" s="178"/>
      <c r="E130" s="184">
        <v>208003.8</v>
      </c>
      <c r="F130" s="180">
        <v>210034.61</v>
      </c>
      <c r="G130" s="181">
        <v>-2.41</v>
      </c>
      <c r="H130" s="178"/>
      <c r="I130" s="184">
        <v>210032.2</v>
      </c>
      <c r="J130" s="180">
        <v>33743.629999999997</v>
      </c>
    </row>
    <row r="131" spans="1:10" ht="11.4" outlineLevel="2">
      <c r="A131" s="177" t="s">
        <v>32</v>
      </c>
      <c r="B131" s="180">
        <v>79152.460000000006</v>
      </c>
      <c r="C131" s="184">
        <v>326330.7</v>
      </c>
      <c r="D131" s="180">
        <v>-2361.2199999999998</v>
      </c>
      <c r="E131" s="180">
        <v>323969.48</v>
      </c>
      <c r="F131" s="180">
        <v>315184.65999999997</v>
      </c>
      <c r="G131" s="181">
        <v>-2.0699999999999998</v>
      </c>
      <c r="H131" s="178"/>
      <c r="I131" s="180">
        <v>315182.59000000003</v>
      </c>
      <c r="J131" s="180">
        <v>87939.35</v>
      </c>
    </row>
    <row r="132" spans="1:10" ht="11.4" outlineLevel="2">
      <c r="A132" s="177" t="s">
        <v>33</v>
      </c>
      <c r="B132" s="180">
        <v>61629.06</v>
      </c>
      <c r="C132" s="180">
        <v>302015.15999999997</v>
      </c>
      <c r="D132" s="178"/>
      <c r="E132" s="180">
        <v>302015.15999999997</v>
      </c>
      <c r="F132" s="180">
        <v>309209.93</v>
      </c>
      <c r="G132" s="181">
        <v>-3.76</v>
      </c>
      <c r="H132" s="178"/>
      <c r="I132" s="180">
        <v>309206.17</v>
      </c>
      <c r="J132" s="180">
        <v>54438.05</v>
      </c>
    </row>
    <row r="133" spans="1:10" ht="22.8" outlineLevel="2">
      <c r="A133" s="177" t="s">
        <v>35</v>
      </c>
      <c r="B133" s="180">
        <v>49166.27</v>
      </c>
      <c r="C133" s="184">
        <v>242796.6</v>
      </c>
      <c r="D133" s="178"/>
      <c r="E133" s="184">
        <v>242796.6</v>
      </c>
      <c r="F133" s="180">
        <v>248472.66</v>
      </c>
      <c r="G133" s="181">
        <v>-2.91</v>
      </c>
      <c r="H133" s="178"/>
      <c r="I133" s="180">
        <v>248469.75</v>
      </c>
      <c r="J133" s="180">
        <v>43493.120000000003</v>
      </c>
    </row>
    <row r="134" spans="1:10" ht="11.4" outlineLevel="2">
      <c r="A134" s="177" t="s">
        <v>36</v>
      </c>
      <c r="B134" s="180">
        <v>42145.57</v>
      </c>
      <c r="C134" s="180">
        <v>217628.04</v>
      </c>
      <c r="D134" s="178"/>
      <c r="E134" s="180">
        <v>217628.04</v>
      </c>
      <c r="F134" s="180">
        <v>221537.35</v>
      </c>
      <c r="G134" s="185">
        <v>-2.6</v>
      </c>
      <c r="H134" s="178"/>
      <c r="I134" s="180">
        <v>221534.75</v>
      </c>
      <c r="J134" s="180">
        <v>38238.86</v>
      </c>
    </row>
    <row r="135" spans="1:10" ht="11.4" outlineLevel="2">
      <c r="A135" s="177" t="s">
        <v>37</v>
      </c>
      <c r="B135" s="180">
        <v>2328.86</v>
      </c>
      <c r="C135" s="180">
        <v>14797.53</v>
      </c>
      <c r="D135" s="178"/>
      <c r="E135" s="180">
        <v>14797.53</v>
      </c>
      <c r="F135" s="180">
        <v>14958.58</v>
      </c>
      <c r="G135" s="181">
        <v>-7.0000000000000007E-2</v>
      </c>
      <c r="H135" s="178"/>
      <c r="I135" s="180">
        <v>14958.51</v>
      </c>
      <c r="J135" s="180">
        <v>2167.88</v>
      </c>
    </row>
    <row r="136" spans="1:10" ht="11.4" outlineLevel="2">
      <c r="A136" s="177" t="s">
        <v>49</v>
      </c>
      <c r="B136" s="185">
        <v>601.5</v>
      </c>
      <c r="C136" s="179"/>
      <c r="D136" s="178"/>
      <c r="E136" s="178"/>
      <c r="F136" s="181">
        <v>191.56</v>
      </c>
      <c r="G136" s="181">
        <v>-0.05</v>
      </c>
      <c r="H136" s="178"/>
      <c r="I136" s="181">
        <v>191.51</v>
      </c>
      <c r="J136" s="181">
        <v>409.99</v>
      </c>
    </row>
    <row r="137" spans="1:10" ht="11.4" outlineLevel="2">
      <c r="A137" s="177" t="s">
        <v>38</v>
      </c>
      <c r="B137" s="180">
        <v>34104.17</v>
      </c>
      <c r="C137" s="180">
        <v>84878.84</v>
      </c>
      <c r="D137" s="178"/>
      <c r="E137" s="180">
        <v>84878.84</v>
      </c>
      <c r="F137" s="180">
        <v>83195.91</v>
      </c>
      <c r="G137" s="181">
        <v>-0.96</v>
      </c>
      <c r="H137" s="178"/>
      <c r="I137" s="180">
        <v>83194.95</v>
      </c>
      <c r="J137" s="180">
        <v>35788.06</v>
      </c>
    </row>
    <row r="138" spans="1:10" ht="11.4" outlineLevel="2">
      <c r="A138" s="177" t="s">
        <v>39</v>
      </c>
      <c r="B138" s="180">
        <v>11533.37</v>
      </c>
      <c r="C138" s="184">
        <v>88718.9</v>
      </c>
      <c r="D138" s="180">
        <v>-1095.21</v>
      </c>
      <c r="E138" s="180">
        <v>87623.69</v>
      </c>
      <c r="F138" s="180">
        <v>88845.02</v>
      </c>
      <c r="G138" s="178"/>
      <c r="H138" s="178"/>
      <c r="I138" s="180">
        <v>88845.02</v>
      </c>
      <c r="J138" s="180">
        <v>10312.040000000001</v>
      </c>
    </row>
    <row r="139" spans="1:10" ht="11.4" outlineLevel="2">
      <c r="A139" s="177" t="s">
        <v>40</v>
      </c>
      <c r="B139" s="180">
        <v>39367.79</v>
      </c>
      <c r="C139" s="180">
        <v>89120.26</v>
      </c>
      <c r="D139" s="178"/>
      <c r="E139" s="180">
        <v>89120.26</v>
      </c>
      <c r="F139" s="184">
        <v>85599.5</v>
      </c>
      <c r="G139" s="181">
        <v>-3.25</v>
      </c>
      <c r="H139" s="178"/>
      <c r="I139" s="180">
        <v>85596.25</v>
      </c>
      <c r="J139" s="184">
        <v>42891.8</v>
      </c>
    </row>
    <row r="140" spans="1:10" ht="11.4" outlineLevel="2">
      <c r="A140" s="177" t="s">
        <v>41</v>
      </c>
      <c r="B140" s="180">
        <v>16688.669999999998</v>
      </c>
      <c r="C140" s="180">
        <v>139625.44</v>
      </c>
      <c r="D140" s="181">
        <v>-346.63</v>
      </c>
      <c r="E140" s="180">
        <v>139278.81</v>
      </c>
      <c r="F140" s="180">
        <v>141432.95000000001</v>
      </c>
      <c r="G140" s="178"/>
      <c r="H140" s="178"/>
      <c r="I140" s="180">
        <v>141432.95000000001</v>
      </c>
      <c r="J140" s="180">
        <v>14534.53</v>
      </c>
    </row>
    <row r="141" spans="1:10" ht="11.4" outlineLevel="2">
      <c r="A141" s="177" t="s">
        <v>42</v>
      </c>
      <c r="B141" s="180">
        <v>31948.22</v>
      </c>
      <c r="C141" s="180">
        <v>407045.34</v>
      </c>
      <c r="D141" s="180">
        <v>-12152.27</v>
      </c>
      <c r="E141" s="180">
        <v>394893.07</v>
      </c>
      <c r="F141" s="180">
        <v>293069.37</v>
      </c>
      <c r="G141" s="178"/>
      <c r="H141" s="178"/>
      <c r="I141" s="180">
        <v>293069.37</v>
      </c>
      <c r="J141" s="180">
        <v>133771.92000000001</v>
      </c>
    </row>
    <row r="142" spans="1:10" ht="11.4" outlineLevel="2">
      <c r="A142" s="177" t="s">
        <v>43</v>
      </c>
      <c r="B142" s="180">
        <v>71494.880000000005</v>
      </c>
      <c r="C142" s="180">
        <v>94483.06</v>
      </c>
      <c r="D142" s="180">
        <v>-2144.34</v>
      </c>
      <c r="E142" s="180">
        <v>92338.72</v>
      </c>
      <c r="F142" s="180">
        <v>86545.89</v>
      </c>
      <c r="G142" s="181">
        <v>-6.81</v>
      </c>
      <c r="H142" s="178"/>
      <c r="I142" s="180">
        <v>86539.08</v>
      </c>
      <c r="J142" s="180">
        <v>77294.52</v>
      </c>
    </row>
    <row r="143" spans="1:10" ht="11.4" outlineLevel="2">
      <c r="A143" s="177" t="s">
        <v>44</v>
      </c>
      <c r="B143" s="180">
        <v>10906.15</v>
      </c>
      <c r="C143" s="180">
        <v>43887.58</v>
      </c>
      <c r="D143" s="178"/>
      <c r="E143" s="180">
        <v>43887.58</v>
      </c>
      <c r="F143" s="180">
        <v>45937.25</v>
      </c>
      <c r="G143" s="181">
        <v>-0.53</v>
      </c>
      <c r="H143" s="178"/>
      <c r="I143" s="180">
        <v>45936.72</v>
      </c>
      <c r="J143" s="180">
        <v>8857.01</v>
      </c>
    </row>
    <row r="144" spans="1:10" ht="11.4" outlineLevel="2">
      <c r="A144" s="177" t="s">
        <v>45</v>
      </c>
      <c r="B144" s="180">
        <v>5724.44</v>
      </c>
      <c r="C144" s="180">
        <v>60072.68</v>
      </c>
      <c r="D144" s="178"/>
      <c r="E144" s="180">
        <v>60072.68</v>
      </c>
      <c r="F144" s="180">
        <v>59318.98</v>
      </c>
      <c r="G144" s="178"/>
      <c r="H144" s="178"/>
      <c r="I144" s="180">
        <v>59318.98</v>
      </c>
      <c r="J144" s="180">
        <v>6478.14</v>
      </c>
    </row>
    <row r="145" spans="1:10" ht="11.4" outlineLevel="2">
      <c r="A145" s="177" t="s">
        <v>46</v>
      </c>
      <c r="B145" s="180">
        <v>1134.72</v>
      </c>
      <c r="C145" s="180">
        <v>11275.09</v>
      </c>
      <c r="D145" s="178"/>
      <c r="E145" s="180">
        <v>11275.09</v>
      </c>
      <c r="F145" s="180">
        <v>11276.71</v>
      </c>
      <c r="G145" s="178"/>
      <c r="H145" s="178"/>
      <c r="I145" s="180">
        <v>11276.71</v>
      </c>
      <c r="J145" s="184">
        <v>1133.0999999999999</v>
      </c>
    </row>
    <row r="146" spans="1:10" ht="11.4" outlineLevel="1">
      <c r="A146" s="173" t="s">
        <v>53</v>
      </c>
      <c r="B146" s="175">
        <v>385943.06</v>
      </c>
      <c r="C146" s="175">
        <v>2945469.38</v>
      </c>
      <c r="D146" s="175">
        <v>-121294.21</v>
      </c>
      <c r="E146" s="175">
        <v>2824175.17</v>
      </c>
      <c r="F146" s="175">
        <v>2738125.55</v>
      </c>
      <c r="G146" s="175">
        <v>14474.03</v>
      </c>
      <c r="H146" s="187">
        <v>2876.2</v>
      </c>
      <c r="I146" s="175">
        <v>2755475.78</v>
      </c>
      <c r="J146" s="175">
        <v>454642.45</v>
      </c>
    </row>
    <row r="147" spans="1:10" ht="11.4" outlineLevel="2">
      <c r="A147" s="177" t="s">
        <v>149</v>
      </c>
      <c r="B147" s="181">
        <v>-290.52999999999997</v>
      </c>
      <c r="C147" s="179"/>
      <c r="D147" s="178"/>
      <c r="E147" s="178"/>
      <c r="F147" s="178"/>
      <c r="G147" s="178"/>
      <c r="H147" s="181">
        <v>-268.89</v>
      </c>
      <c r="I147" s="181">
        <v>-268.89</v>
      </c>
      <c r="J147" s="181">
        <v>-21.64</v>
      </c>
    </row>
    <row r="148" spans="1:10" ht="11.4" outlineLevel="2">
      <c r="A148" s="177" t="s">
        <v>17</v>
      </c>
      <c r="B148" s="180">
        <v>-4954.01</v>
      </c>
      <c r="C148" s="179"/>
      <c r="D148" s="178"/>
      <c r="E148" s="178"/>
      <c r="F148" s="178"/>
      <c r="G148" s="180">
        <v>14474.03</v>
      </c>
      <c r="H148" s="178"/>
      <c r="I148" s="180">
        <v>14474.03</v>
      </c>
      <c r="J148" s="180">
        <v>-19428.04</v>
      </c>
    </row>
    <row r="149" spans="1:10" ht="11.4" outlineLevel="2">
      <c r="A149" s="177" t="s">
        <v>19</v>
      </c>
      <c r="B149" s="180">
        <v>1766.27</v>
      </c>
      <c r="C149" s="182">
        <v>13300</v>
      </c>
      <c r="D149" s="178"/>
      <c r="E149" s="182">
        <v>13300</v>
      </c>
      <c r="F149" s="184">
        <v>13624.1</v>
      </c>
      <c r="G149" s="178"/>
      <c r="H149" s="178"/>
      <c r="I149" s="184">
        <v>13624.1</v>
      </c>
      <c r="J149" s="180">
        <v>1442.17</v>
      </c>
    </row>
    <row r="150" spans="1:10" ht="11.4" outlineLevel="2">
      <c r="A150" s="177" t="s">
        <v>20</v>
      </c>
      <c r="B150" s="180">
        <v>2031.84</v>
      </c>
      <c r="C150" s="180">
        <v>17572.28</v>
      </c>
      <c r="D150" s="178"/>
      <c r="E150" s="180">
        <v>17572.28</v>
      </c>
      <c r="F150" s="180">
        <v>17143.830000000002</v>
      </c>
      <c r="G150" s="178"/>
      <c r="H150" s="178"/>
      <c r="I150" s="180">
        <v>17143.830000000002</v>
      </c>
      <c r="J150" s="180">
        <v>2460.29</v>
      </c>
    </row>
    <row r="151" spans="1:10" ht="11.4" outlineLevel="2">
      <c r="A151" s="177" t="s">
        <v>48</v>
      </c>
      <c r="B151" s="178"/>
      <c r="C151" s="182">
        <v>1500</v>
      </c>
      <c r="D151" s="178"/>
      <c r="E151" s="182">
        <v>1500</v>
      </c>
      <c r="F151" s="178"/>
      <c r="G151" s="178"/>
      <c r="H151" s="178"/>
      <c r="I151" s="178"/>
      <c r="J151" s="182">
        <v>1500</v>
      </c>
    </row>
    <row r="152" spans="1:10" ht="11.4" outlineLevel="2">
      <c r="A152" s="177" t="s">
        <v>22</v>
      </c>
      <c r="B152" s="181">
        <v>-544.04</v>
      </c>
      <c r="C152" s="179"/>
      <c r="D152" s="178"/>
      <c r="E152" s="178"/>
      <c r="F152" s="178"/>
      <c r="G152" s="183"/>
      <c r="H152" s="183"/>
      <c r="I152" s="178"/>
      <c r="J152" s="181">
        <v>-544.04</v>
      </c>
    </row>
    <row r="153" spans="1:10" ht="11.4" outlineLevel="2">
      <c r="A153" s="177" t="s">
        <v>23</v>
      </c>
      <c r="B153" s="180">
        <v>26697.93</v>
      </c>
      <c r="C153" s="180">
        <v>147788.96</v>
      </c>
      <c r="D153" s="180">
        <v>-6500.07</v>
      </c>
      <c r="E153" s="180">
        <v>141288.89000000001</v>
      </c>
      <c r="F153" s="180">
        <v>143904.98000000001</v>
      </c>
      <c r="G153" s="178"/>
      <c r="H153" s="178"/>
      <c r="I153" s="180">
        <v>143904.98000000001</v>
      </c>
      <c r="J153" s="180">
        <v>24081.84</v>
      </c>
    </row>
    <row r="154" spans="1:10" ht="11.4" outlineLevel="2">
      <c r="A154" s="177" t="s">
        <v>24</v>
      </c>
      <c r="B154" s="180">
        <v>122241.32</v>
      </c>
      <c r="C154" s="180">
        <v>715759.67</v>
      </c>
      <c r="D154" s="178"/>
      <c r="E154" s="180">
        <v>715759.67</v>
      </c>
      <c r="F154" s="180">
        <v>720412.46</v>
      </c>
      <c r="G154" s="178"/>
      <c r="H154" s="178"/>
      <c r="I154" s="180">
        <v>720412.46</v>
      </c>
      <c r="J154" s="180">
        <v>117588.53</v>
      </c>
    </row>
    <row r="155" spans="1:10" ht="11.4" outlineLevel="2">
      <c r="A155" s="177" t="s">
        <v>25</v>
      </c>
      <c r="B155" s="180">
        <v>3711.98</v>
      </c>
      <c r="C155" s="180">
        <v>23974.240000000002</v>
      </c>
      <c r="D155" s="178"/>
      <c r="E155" s="180">
        <v>23974.240000000002</v>
      </c>
      <c r="F155" s="178"/>
      <c r="G155" s="178"/>
      <c r="H155" s="180">
        <v>3145.09</v>
      </c>
      <c r="I155" s="180">
        <v>3145.09</v>
      </c>
      <c r="J155" s="180">
        <v>24541.13</v>
      </c>
    </row>
    <row r="156" spans="1:10" ht="11.4" outlineLevel="2">
      <c r="A156" s="177" t="s">
        <v>26</v>
      </c>
      <c r="B156" s="178"/>
      <c r="C156" s="182">
        <v>9415</v>
      </c>
      <c r="D156" s="178"/>
      <c r="E156" s="182">
        <v>9415</v>
      </c>
      <c r="F156" s="182">
        <v>9415</v>
      </c>
      <c r="G156" s="178"/>
      <c r="H156" s="178"/>
      <c r="I156" s="182">
        <v>9415</v>
      </c>
      <c r="J156" s="183"/>
    </row>
    <row r="157" spans="1:10" ht="11.4" outlineLevel="2">
      <c r="A157" s="177" t="s">
        <v>54</v>
      </c>
      <c r="B157" s="180">
        <v>9962.8700000000008</v>
      </c>
      <c r="C157" s="180">
        <v>56627.64</v>
      </c>
      <c r="D157" s="178"/>
      <c r="E157" s="180">
        <v>56627.64</v>
      </c>
      <c r="F157" s="180">
        <v>55976.25</v>
      </c>
      <c r="G157" s="178"/>
      <c r="H157" s="178"/>
      <c r="I157" s="180">
        <v>55976.25</v>
      </c>
      <c r="J157" s="180">
        <v>10614.26</v>
      </c>
    </row>
    <row r="158" spans="1:10" ht="22.8" outlineLevel="2">
      <c r="A158" s="177" t="s">
        <v>29</v>
      </c>
      <c r="B158" s="180">
        <v>17344.490000000002</v>
      </c>
      <c r="C158" s="184">
        <v>192235.8</v>
      </c>
      <c r="D158" s="178"/>
      <c r="E158" s="184">
        <v>192235.8</v>
      </c>
      <c r="F158" s="184">
        <v>183488.3</v>
      </c>
      <c r="G158" s="178"/>
      <c r="H158" s="178"/>
      <c r="I158" s="184">
        <v>183488.3</v>
      </c>
      <c r="J158" s="180">
        <v>26091.99</v>
      </c>
    </row>
    <row r="159" spans="1:10" ht="11.4" outlineLevel="2">
      <c r="A159" s="177" t="s">
        <v>30</v>
      </c>
      <c r="B159" s="184">
        <v>20654.599999999999</v>
      </c>
      <c r="C159" s="184">
        <v>206145.6</v>
      </c>
      <c r="D159" s="178"/>
      <c r="E159" s="184">
        <v>206145.6</v>
      </c>
      <c r="F159" s="184">
        <v>197745.7</v>
      </c>
      <c r="G159" s="178"/>
      <c r="H159" s="178"/>
      <c r="I159" s="184">
        <v>197745.7</v>
      </c>
      <c r="J159" s="184">
        <v>29054.5</v>
      </c>
    </row>
    <row r="160" spans="1:10" ht="11.4" outlineLevel="2">
      <c r="A160" s="177" t="s">
        <v>31</v>
      </c>
      <c r="B160" s="180">
        <v>12082.98</v>
      </c>
      <c r="C160" s="184">
        <v>135607.79999999999</v>
      </c>
      <c r="D160" s="178"/>
      <c r="E160" s="184">
        <v>135607.79999999999</v>
      </c>
      <c r="F160" s="180">
        <v>128982.12</v>
      </c>
      <c r="G160" s="178"/>
      <c r="H160" s="178"/>
      <c r="I160" s="180">
        <v>128982.12</v>
      </c>
      <c r="J160" s="180">
        <v>18708.66</v>
      </c>
    </row>
    <row r="161" spans="1:10" ht="11.4" outlineLevel="2">
      <c r="A161" s="177" t="s">
        <v>32</v>
      </c>
      <c r="B161" s="180">
        <v>18815.59</v>
      </c>
      <c r="C161" s="180">
        <v>198438.89</v>
      </c>
      <c r="D161" s="180">
        <v>-12194.12</v>
      </c>
      <c r="E161" s="180">
        <v>186244.77</v>
      </c>
      <c r="F161" s="180">
        <v>174262.46</v>
      </c>
      <c r="G161" s="178"/>
      <c r="H161" s="178"/>
      <c r="I161" s="180">
        <v>174262.46</v>
      </c>
      <c r="J161" s="184">
        <v>30797.9</v>
      </c>
    </row>
    <row r="162" spans="1:10" ht="11.4" outlineLevel="2">
      <c r="A162" s="177" t="s">
        <v>33</v>
      </c>
      <c r="B162" s="180">
        <v>18252.32</v>
      </c>
      <c r="C162" s="180">
        <v>202666.44</v>
      </c>
      <c r="D162" s="178"/>
      <c r="E162" s="180">
        <v>202666.44</v>
      </c>
      <c r="F162" s="180">
        <v>192874.27</v>
      </c>
      <c r="G162" s="178"/>
      <c r="H162" s="178"/>
      <c r="I162" s="180">
        <v>192874.27</v>
      </c>
      <c r="J162" s="180">
        <v>28044.49</v>
      </c>
    </row>
    <row r="163" spans="1:10" ht="22.8" outlineLevel="2">
      <c r="A163" s="177" t="s">
        <v>35</v>
      </c>
      <c r="B163" s="180">
        <v>19215.38</v>
      </c>
      <c r="C163" s="180">
        <v>196705.68</v>
      </c>
      <c r="D163" s="178"/>
      <c r="E163" s="180">
        <v>196705.68</v>
      </c>
      <c r="F163" s="180">
        <v>188690.64</v>
      </c>
      <c r="G163" s="178"/>
      <c r="H163" s="178"/>
      <c r="I163" s="180">
        <v>188690.64</v>
      </c>
      <c r="J163" s="180">
        <v>27230.42</v>
      </c>
    </row>
    <row r="164" spans="1:10" ht="11.4" outlineLevel="2">
      <c r="A164" s="177" t="s">
        <v>36</v>
      </c>
      <c r="B164" s="180">
        <v>13134.64</v>
      </c>
      <c r="C164" s="184">
        <v>146039.4</v>
      </c>
      <c r="D164" s="178"/>
      <c r="E164" s="184">
        <v>146039.4</v>
      </c>
      <c r="F164" s="180">
        <v>138978.71</v>
      </c>
      <c r="G164" s="178"/>
      <c r="H164" s="178"/>
      <c r="I164" s="180">
        <v>138978.71</v>
      </c>
      <c r="J164" s="180">
        <v>20195.330000000002</v>
      </c>
    </row>
    <row r="165" spans="1:10" ht="11.4" outlineLevel="2">
      <c r="A165" s="177" t="s">
        <v>37</v>
      </c>
      <c r="B165" s="180">
        <v>2016.71</v>
      </c>
      <c r="C165" s="180">
        <v>17295.919999999998</v>
      </c>
      <c r="D165" s="178"/>
      <c r="E165" s="180">
        <v>17295.919999999998</v>
      </c>
      <c r="F165" s="180">
        <v>16871.21</v>
      </c>
      <c r="G165" s="178"/>
      <c r="H165" s="178"/>
      <c r="I165" s="180">
        <v>16871.21</v>
      </c>
      <c r="J165" s="180">
        <v>2441.42</v>
      </c>
    </row>
    <row r="166" spans="1:10" ht="11.4" outlineLevel="2">
      <c r="A166" s="177" t="s">
        <v>49</v>
      </c>
      <c r="B166" s="181">
        <v>-172.97</v>
      </c>
      <c r="C166" s="179"/>
      <c r="D166" s="178"/>
      <c r="E166" s="178"/>
      <c r="F166" s="185">
        <v>-149.69999999999999</v>
      </c>
      <c r="G166" s="178"/>
      <c r="H166" s="178"/>
      <c r="I166" s="185">
        <v>-149.69999999999999</v>
      </c>
      <c r="J166" s="181">
        <v>-23.27</v>
      </c>
    </row>
    <row r="167" spans="1:10" ht="11.4" outlineLevel="2">
      <c r="A167" s="177" t="s">
        <v>38</v>
      </c>
      <c r="B167" s="180">
        <v>12257.82</v>
      </c>
      <c r="C167" s="180">
        <v>58420.09</v>
      </c>
      <c r="D167" s="181">
        <v>-246.62</v>
      </c>
      <c r="E167" s="180">
        <v>58173.47</v>
      </c>
      <c r="F167" s="180">
        <v>60107.96</v>
      </c>
      <c r="G167" s="178"/>
      <c r="H167" s="178"/>
      <c r="I167" s="180">
        <v>60107.96</v>
      </c>
      <c r="J167" s="180">
        <v>10323.33</v>
      </c>
    </row>
    <row r="168" spans="1:10" ht="11.4" outlineLevel="2">
      <c r="A168" s="177" t="s">
        <v>39</v>
      </c>
      <c r="B168" s="180">
        <v>8396.26</v>
      </c>
      <c r="C168" s="180">
        <v>50072.49</v>
      </c>
      <c r="D168" s="180">
        <v>-5409.39</v>
      </c>
      <c r="E168" s="184">
        <v>44663.1</v>
      </c>
      <c r="F168" s="180">
        <v>44858.55</v>
      </c>
      <c r="G168" s="178"/>
      <c r="H168" s="178"/>
      <c r="I168" s="180">
        <v>44858.55</v>
      </c>
      <c r="J168" s="180">
        <v>8200.81</v>
      </c>
    </row>
    <row r="169" spans="1:10" ht="11.4" outlineLevel="2">
      <c r="A169" s="177" t="s">
        <v>40</v>
      </c>
      <c r="B169" s="184">
        <v>15161.4</v>
      </c>
      <c r="C169" s="180">
        <v>76350.12</v>
      </c>
      <c r="D169" s="181">
        <v>-155.11000000000001</v>
      </c>
      <c r="E169" s="180">
        <v>76195.009999999995</v>
      </c>
      <c r="F169" s="180">
        <v>77477.820000000007</v>
      </c>
      <c r="G169" s="178"/>
      <c r="H169" s="178"/>
      <c r="I169" s="180">
        <v>77477.820000000007</v>
      </c>
      <c r="J169" s="180">
        <v>13878.59</v>
      </c>
    </row>
    <row r="170" spans="1:10" ht="11.4" outlineLevel="2">
      <c r="A170" s="177" t="s">
        <v>41</v>
      </c>
      <c r="B170" s="180">
        <v>12112.45</v>
      </c>
      <c r="C170" s="180">
        <v>82682.820000000007</v>
      </c>
      <c r="D170" s="180">
        <v>-4462.97</v>
      </c>
      <c r="E170" s="180">
        <v>78219.850000000006</v>
      </c>
      <c r="F170" s="180">
        <v>80841.89</v>
      </c>
      <c r="G170" s="178"/>
      <c r="H170" s="178"/>
      <c r="I170" s="180">
        <v>80841.89</v>
      </c>
      <c r="J170" s="180">
        <v>9490.41</v>
      </c>
    </row>
    <row r="171" spans="1:10" ht="11.4" outlineLevel="2">
      <c r="A171" s="177" t="s">
        <v>42</v>
      </c>
      <c r="B171" s="180">
        <v>17935.39</v>
      </c>
      <c r="C171" s="180">
        <v>212204.71</v>
      </c>
      <c r="D171" s="180">
        <v>-86551.43</v>
      </c>
      <c r="E171" s="180">
        <v>125653.28</v>
      </c>
      <c r="F171" s="180">
        <v>124934.97</v>
      </c>
      <c r="G171" s="178"/>
      <c r="H171" s="178"/>
      <c r="I171" s="180">
        <v>124934.97</v>
      </c>
      <c r="J171" s="184">
        <v>18653.7</v>
      </c>
    </row>
    <row r="172" spans="1:10" ht="11.4" outlineLevel="2">
      <c r="A172" s="177" t="s">
        <v>43</v>
      </c>
      <c r="B172" s="180">
        <v>25941.48</v>
      </c>
      <c r="C172" s="180">
        <v>57822.82</v>
      </c>
      <c r="D172" s="182">
        <v>-2926</v>
      </c>
      <c r="E172" s="180">
        <v>54896.82</v>
      </c>
      <c r="F172" s="180">
        <v>53789.39</v>
      </c>
      <c r="G172" s="178"/>
      <c r="H172" s="178"/>
      <c r="I172" s="180">
        <v>53789.39</v>
      </c>
      <c r="J172" s="180">
        <v>27048.91</v>
      </c>
    </row>
    <row r="173" spans="1:10" ht="11.4" outlineLevel="2">
      <c r="A173" s="177" t="s">
        <v>44</v>
      </c>
      <c r="B173" s="180">
        <v>4911.6499999999996</v>
      </c>
      <c r="C173" s="184">
        <v>51293.1</v>
      </c>
      <c r="D173" s="178"/>
      <c r="E173" s="184">
        <v>51293.1</v>
      </c>
      <c r="F173" s="180">
        <v>49086.75</v>
      </c>
      <c r="G173" s="178"/>
      <c r="H173" s="178"/>
      <c r="I173" s="180">
        <v>49086.75</v>
      </c>
      <c r="J173" s="182">
        <v>7118</v>
      </c>
    </row>
    <row r="174" spans="1:10" ht="11.4" outlineLevel="2">
      <c r="A174" s="177" t="s">
        <v>45</v>
      </c>
      <c r="B174" s="180">
        <v>5399.42</v>
      </c>
      <c r="C174" s="180">
        <v>59869.54</v>
      </c>
      <c r="D174" s="184">
        <v>-2848.5</v>
      </c>
      <c r="E174" s="180">
        <v>57021.04</v>
      </c>
      <c r="F174" s="180">
        <v>51499.91</v>
      </c>
      <c r="G174" s="178"/>
      <c r="H174" s="178"/>
      <c r="I174" s="180">
        <v>51499.91</v>
      </c>
      <c r="J174" s="180">
        <v>10920.55</v>
      </c>
    </row>
    <row r="175" spans="1:10" ht="11.4" outlineLevel="2">
      <c r="A175" s="177" t="s">
        <v>46</v>
      </c>
      <c r="B175" s="180">
        <v>1859.82</v>
      </c>
      <c r="C175" s="180">
        <v>15680.37</v>
      </c>
      <c r="D175" s="178"/>
      <c r="E175" s="180">
        <v>15680.37</v>
      </c>
      <c r="F175" s="180">
        <v>13307.98</v>
      </c>
      <c r="G175" s="178"/>
      <c r="H175" s="178"/>
      <c r="I175" s="180">
        <v>13307.98</v>
      </c>
      <c r="J175" s="180">
        <v>4232.21</v>
      </c>
    </row>
    <row r="176" spans="1:10" ht="11.4" outlineLevel="1">
      <c r="A176" s="173" t="s">
        <v>55</v>
      </c>
      <c r="B176" s="175">
        <v>736469.18</v>
      </c>
      <c r="C176" s="175">
        <v>4658583.07</v>
      </c>
      <c r="D176" s="175">
        <v>-50907.73</v>
      </c>
      <c r="E176" s="175">
        <v>4607675.34</v>
      </c>
      <c r="F176" s="175">
        <v>4663566.17</v>
      </c>
      <c r="G176" s="175">
        <v>-4381.3500000000004</v>
      </c>
      <c r="H176" s="175">
        <v>10178.99</v>
      </c>
      <c r="I176" s="175">
        <v>4669363.8099999996</v>
      </c>
      <c r="J176" s="175">
        <v>674780.71</v>
      </c>
    </row>
    <row r="177" spans="1:10" ht="11.4" outlineLevel="2">
      <c r="A177" s="177" t="s">
        <v>149</v>
      </c>
      <c r="B177" s="180">
        <v>50802.54</v>
      </c>
      <c r="C177" s="179"/>
      <c r="D177" s="178"/>
      <c r="E177" s="178"/>
      <c r="F177" s="178"/>
      <c r="G177" s="178"/>
      <c r="H177" s="180">
        <v>1613.41</v>
      </c>
      <c r="I177" s="180">
        <v>1613.41</v>
      </c>
      <c r="J177" s="180">
        <v>49189.13</v>
      </c>
    </row>
    <row r="178" spans="1:10" s="83" customFormat="1" ht="11.4" outlineLevel="2">
      <c r="A178" s="194" t="s">
        <v>17</v>
      </c>
      <c r="B178" s="195">
        <v>-14547.17</v>
      </c>
      <c r="C178" s="196"/>
      <c r="D178" s="197"/>
      <c r="E178" s="197"/>
      <c r="F178" s="197"/>
      <c r="G178" s="195">
        <v>-7062.19</v>
      </c>
      <c r="H178" s="197"/>
      <c r="I178" s="195">
        <v>-7062.19</v>
      </c>
      <c r="J178" s="195">
        <v>-7484.98</v>
      </c>
    </row>
    <row r="179" spans="1:10" s="83" customFormat="1" ht="11.4" outlineLevel="2">
      <c r="A179" s="194" t="s">
        <v>19</v>
      </c>
      <c r="B179" s="195">
        <v>4690.57</v>
      </c>
      <c r="C179" s="198">
        <v>28925</v>
      </c>
      <c r="D179" s="199">
        <v>-37.5</v>
      </c>
      <c r="E179" s="200">
        <v>28887.5</v>
      </c>
      <c r="F179" s="195">
        <v>29552.98</v>
      </c>
      <c r="G179" s="201">
        <v>120.35</v>
      </c>
      <c r="H179" s="197"/>
      <c r="I179" s="195">
        <v>29673.33</v>
      </c>
      <c r="J179" s="195">
        <v>3904.74</v>
      </c>
    </row>
    <row r="180" spans="1:10" s="97" customFormat="1" ht="11.4" outlineLevel="2">
      <c r="A180" s="206" t="s">
        <v>20</v>
      </c>
      <c r="B180" s="207">
        <v>2734.48</v>
      </c>
      <c r="C180" s="207">
        <v>22960.45</v>
      </c>
      <c r="D180" s="208"/>
      <c r="E180" s="207">
        <v>22960.45</v>
      </c>
      <c r="F180" s="209">
        <v>22979.200000000001</v>
      </c>
      <c r="G180" s="208"/>
      <c r="H180" s="208"/>
      <c r="I180" s="209">
        <v>22979.200000000001</v>
      </c>
      <c r="J180" s="207">
        <v>2715.73</v>
      </c>
    </row>
    <row r="181" spans="1:10" ht="11.4" outlineLevel="2">
      <c r="A181" s="177" t="s">
        <v>48</v>
      </c>
      <c r="B181" s="178"/>
      <c r="C181" s="180">
        <v>1463.48</v>
      </c>
      <c r="D181" s="178"/>
      <c r="E181" s="180">
        <v>1463.48</v>
      </c>
      <c r="F181" s="181">
        <v>573.76</v>
      </c>
      <c r="G181" s="178"/>
      <c r="H181" s="178"/>
      <c r="I181" s="181">
        <v>573.76</v>
      </c>
      <c r="J181" s="181">
        <v>889.72</v>
      </c>
    </row>
    <row r="182" spans="1:10" s="104" customFormat="1" ht="11.4" outlineLevel="2">
      <c r="A182" s="212" t="s">
        <v>22</v>
      </c>
      <c r="B182" s="213">
        <v>4084.69</v>
      </c>
      <c r="C182" s="214"/>
      <c r="D182" s="215"/>
      <c r="E182" s="215"/>
      <c r="F182" s="213">
        <v>1971.67</v>
      </c>
      <c r="G182" s="215"/>
      <c r="H182" s="215"/>
      <c r="I182" s="213">
        <v>1971.67</v>
      </c>
      <c r="J182" s="213">
        <v>2113.02</v>
      </c>
    </row>
    <row r="183" spans="1:10" s="104" customFormat="1" ht="11.4" outlineLevel="2">
      <c r="A183" s="212" t="s">
        <v>23</v>
      </c>
      <c r="B183" s="213">
        <v>52989.78</v>
      </c>
      <c r="C183" s="213">
        <v>300102.96000000002</v>
      </c>
      <c r="D183" s="213">
        <v>-6556.34</v>
      </c>
      <c r="E183" s="213">
        <v>293546.62</v>
      </c>
      <c r="F183" s="213">
        <v>302450.65000000002</v>
      </c>
      <c r="G183" s="216">
        <v>175.17</v>
      </c>
      <c r="H183" s="215"/>
      <c r="I183" s="213">
        <v>302625.82</v>
      </c>
      <c r="J183" s="213">
        <v>43910.58</v>
      </c>
    </row>
    <row r="184" spans="1:10" s="104" customFormat="1" ht="11.4" outlineLevel="2">
      <c r="A184" s="212" t="s">
        <v>24</v>
      </c>
      <c r="B184" s="213">
        <v>132236.01999999999</v>
      </c>
      <c r="C184" s="213">
        <v>1089540.83</v>
      </c>
      <c r="D184" s="215"/>
      <c r="E184" s="213">
        <v>1089540.83</v>
      </c>
      <c r="F184" s="213">
        <v>1119750.46</v>
      </c>
      <c r="G184" s="216">
        <v>-571.12</v>
      </c>
      <c r="H184" s="215"/>
      <c r="I184" s="213">
        <v>1119179.3400000001</v>
      </c>
      <c r="J184" s="213">
        <v>102597.51</v>
      </c>
    </row>
    <row r="185" spans="1:10" ht="11.4" outlineLevel="2">
      <c r="A185" s="177" t="s">
        <v>25</v>
      </c>
      <c r="B185" s="180">
        <v>6767.11</v>
      </c>
      <c r="C185" s="180">
        <v>34459.56</v>
      </c>
      <c r="D185" s="178"/>
      <c r="E185" s="180">
        <v>34459.56</v>
      </c>
      <c r="F185" s="178"/>
      <c r="G185" s="178"/>
      <c r="H185" s="180">
        <v>8565.58</v>
      </c>
      <c r="I185" s="180">
        <v>8565.58</v>
      </c>
      <c r="J185" s="180">
        <v>32661.09</v>
      </c>
    </row>
    <row r="186" spans="1:10" s="90" customFormat="1" ht="22.8" outlineLevel="2">
      <c r="A186" s="218" t="s">
        <v>29</v>
      </c>
      <c r="B186" s="219">
        <v>46011.78</v>
      </c>
      <c r="C186" s="219">
        <v>328509.71999999997</v>
      </c>
      <c r="D186" s="220"/>
      <c r="E186" s="219">
        <v>328509.71999999997</v>
      </c>
      <c r="F186" s="219">
        <v>334374.55</v>
      </c>
      <c r="G186" s="221">
        <v>-320.08</v>
      </c>
      <c r="H186" s="220"/>
      <c r="I186" s="219">
        <v>334054.46999999997</v>
      </c>
      <c r="J186" s="219">
        <v>40467.03</v>
      </c>
    </row>
    <row r="187" spans="1:10" s="90" customFormat="1" ht="11.4" outlineLevel="2">
      <c r="A187" s="218" t="s">
        <v>30</v>
      </c>
      <c r="B187" s="219">
        <v>45504.94</v>
      </c>
      <c r="C187" s="219">
        <v>294778.32</v>
      </c>
      <c r="D187" s="220"/>
      <c r="E187" s="219">
        <v>294778.32</v>
      </c>
      <c r="F187" s="219">
        <v>303182.08000000002</v>
      </c>
      <c r="G187" s="221">
        <v>639.72</v>
      </c>
      <c r="H187" s="220"/>
      <c r="I187" s="222">
        <v>303821.8</v>
      </c>
      <c r="J187" s="219">
        <v>36461.46</v>
      </c>
    </row>
    <row r="188" spans="1:10" s="119" customFormat="1" ht="11.4" outlineLevel="2">
      <c r="A188" s="202" t="s">
        <v>31</v>
      </c>
      <c r="B188" s="203">
        <v>28894.13</v>
      </c>
      <c r="C188" s="203">
        <v>225704.52</v>
      </c>
      <c r="D188" s="204"/>
      <c r="E188" s="203">
        <v>225704.52</v>
      </c>
      <c r="F188" s="203">
        <v>227179.98</v>
      </c>
      <c r="G188" s="227">
        <v>532.82000000000005</v>
      </c>
      <c r="H188" s="204"/>
      <c r="I188" s="205">
        <v>227712.8</v>
      </c>
      <c r="J188" s="203">
        <v>26885.85</v>
      </c>
    </row>
    <row r="189" spans="1:10" s="104" customFormat="1" ht="11.4" outlineLevel="2">
      <c r="A189" s="212" t="s">
        <v>32</v>
      </c>
      <c r="B189" s="213">
        <v>58838.57</v>
      </c>
      <c r="C189" s="213">
        <v>358822.08</v>
      </c>
      <c r="D189" s="213">
        <v>-10892.87</v>
      </c>
      <c r="E189" s="213">
        <v>347929.21</v>
      </c>
      <c r="F189" s="213">
        <v>348377.76</v>
      </c>
      <c r="G189" s="216">
        <v>493.84</v>
      </c>
      <c r="H189" s="215"/>
      <c r="I189" s="217">
        <v>348871.6</v>
      </c>
      <c r="J189" s="213">
        <v>57896.18</v>
      </c>
    </row>
    <row r="190" spans="1:10" s="90" customFormat="1" ht="11.4" outlineLevel="2">
      <c r="A190" s="218" t="s">
        <v>33</v>
      </c>
      <c r="B190" s="219">
        <v>46542.25</v>
      </c>
      <c r="C190" s="219">
        <v>327708.36</v>
      </c>
      <c r="D190" s="220"/>
      <c r="E190" s="219">
        <v>327708.36</v>
      </c>
      <c r="F190" s="219">
        <v>333615.24</v>
      </c>
      <c r="G190" s="221">
        <v>745.44</v>
      </c>
      <c r="H190" s="220"/>
      <c r="I190" s="219">
        <v>334360.68</v>
      </c>
      <c r="J190" s="219">
        <v>39889.93</v>
      </c>
    </row>
    <row r="191" spans="1:10" s="90" customFormat="1" ht="22.8" outlineLevel="2">
      <c r="A191" s="218" t="s">
        <v>35</v>
      </c>
      <c r="B191" s="219">
        <v>37405.49</v>
      </c>
      <c r="C191" s="219">
        <v>263451.71999999997</v>
      </c>
      <c r="D191" s="220"/>
      <c r="E191" s="219">
        <v>263451.71999999997</v>
      </c>
      <c r="F191" s="219">
        <v>267870.17</v>
      </c>
      <c r="G191" s="221">
        <v>599.64</v>
      </c>
      <c r="H191" s="220"/>
      <c r="I191" s="219">
        <v>268469.81</v>
      </c>
      <c r="J191" s="222">
        <v>32387.4</v>
      </c>
    </row>
    <row r="192" spans="1:10" s="110" customFormat="1" ht="11.4" outlineLevel="2">
      <c r="A192" s="223" t="s">
        <v>36</v>
      </c>
      <c r="B192" s="224">
        <v>31980.74</v>
      </c>
      <c r="C192" s="226">
        <v>236143.2</v>
      </c>
      <c r="D192" s="225"/>
      <c r="E192" s="226">
        <v>236143.2</v>
      </c>
      <c r="F192" s="224">
        <v>238634.91</v>
      </c>
      <c r="G192" s="228">
        <v>548.9</v>
      </c>
      <c r="H192" s="225"/>
      <c r="I192" s="224">
        <v>239183.81</v>
      </c>
      <c r="J192" s="224">
        <v>28940.13</v>
      </c>
    </row>
    <row r="193" spans="1:10" s="97" customFormat="1" ht="11.4" outlineLevel="2">
      <c r="A193" s="206" t="s">
        <v>37</v>
      </c>
      <c r="B193" s="207">
        <v>2711.26</v>
      </c>
      <c r="C193" s="207">
        <v>22599.66</v>
      </c>
      <c r="D193" s="208"/>
      <c r="E193" s="207">
        <v>22599.66</v>
      </c>
      <c r="F193" s="207">
        <v>22624.19</v>
      </c>
      <c r="G193" s="208"/>
      <c r="H193" s="208"/>
      <c r="I193" s="207">
        <v>22624.19</v>
      </c>
      <c r="J193" s="207">
        <v>2686.73</v>
      </c>
    </row>
    <row r="194" spans="1:10" s="97" customFormat="1" ht="11.4" outlineLevel="2">
      <c r="A194" s="206" t="s">
        <v>49</v>
      </c>
      <c r="B194" s="210">
        <v>145.74</v>
      </c>
      <c r="C194" s="211"/>
      <c r="D194" s="208"/>
      <c r="E194" s="208"/>
      <c r="F194" s="210">
        <v>70.349999999999994</v>
      </c>
      <c r="G194" s="208"/>
      <c r="H194" s="208"/>
      <c r="I194" s="210">
        <v>70.349999999999994</v>
      </c>
      <c r="J194" s="210">
        <v>75.39</v>
      </c>
    </row>
    <row r="195" spans="1:10" s="104" customFormat="1" ht="11.4" outlineLevel="2">
      <c r="A195" s="212" t="s">
        <v>38</v>
      </c>
      <c r="B195" s="213">
        <v>19126.14</v>
      </c>
      <c r="C195" s="213">
        <v>77530.91</v>
      </c>
      <c r="D195" s="213">
        <v>-2463.42</v>
      </c>
      <c r="E195" s="213">
        <v>75067.490000000005</v>
      </c>
      <c r="F195" s="213">
        <v>77339.429999999993</v>
      </c>
      <c r="G195" s="215"/>
      <c r="H195" s="215"/>
      <c r="I195" s="213">
        <v>77339.429999999993</v>
      </c>
      <c r="J195" s="217">
        <v>16854.2</v>
      </c>
    </row>
    <row r="196" spans="1:10" s="104" customFormat="1" ht="11.4" outlineLevel="2">
      <c r="A196" s="212" t="s">
        <v>39</v>
      </c>
      <c r="B196" s="213">
        <v>15364.91</v>
      </c>
      <c r="C196" s="213">
        <v>112697.07</v>
      </c>
      <c r="D196" s="213">
        <v>-2993.81</v>
      </c>
      <c r="E196" s="213">
        <v>109703.26</v>
      </c>
      <c r="F196" s="213">
        <v>109672.63</v>
      </c>
      <c r="G196" s="216">
        <v>229.03</v>
      </c>
      <c r="H196" s="215"/>
      <c r="I196" s="213">
        <v>109901.66</v>
      </c>
      <c r="J196" s="213">
        <v>15166.51</v>
      </c>
    </row>
    <row r="197" spans="1:10" s="104" customFormat="1" ht="11.4" outlineLevel="2">
      <c r="A197" s="212" t="s">
        <v>40</v>
      </c>
      <c r="B197" s="213">
        <v>29725.46</v>
      </c>
      <c r="C197" s="213">
        <v>107136.98</v>
      </c>
      <c r="D197" s="213">
        <v>-5114.38</v>
      </c>
      <c r="E197" s="217">
        <v>102022.6</v>
      </c>
      <c r="F197" s="213">
        <v>110351.79</v>
      </c>
      <c r="G197" s="215"/>
      <c r="H197" s="215"/>
      <c r="I197" s="213">
        <v>110351.79</v>
      </c>
      <c r="J197" s="213">
        <v>21396.27</v>
      </c>
    </row>
    <row r="198" spans="1:10" s="104" customFormat="1" ht="11.4" outlineLevel="2">
      <c r="A198" s="212" t="s">
        <v>41</v>
      </c>
      <c r="B198" s="213">
        <v>25253.07</v>
      </c>
      <c r="C198" s="213">
        <v>222749.28</v>
      </c>
      <c r="D198" s="216">
        <v>208.55</v>
      </c>
      <c r="E198" s="213">
        <v>222957.83</v>
      </c>
      <c r="F198" s="213">
        <v>219884.49</v>
      </c>
      <c r="G198" s="216">
        <v>47.98</v>
      </c>
      <c r="H198" s="215"/>
      <c r="I198" s="213">
        <v>219932.47</v>
      </c>
      <c r="J198" s="213">
        <v>28278.43</v>
      </c>
    </row>
    <row r="199" spans="1:10" s="104" customFormat="1" ht="11.4" outlineLevel="2">
      <c r="A199" s="212" t="s">
        <v>42</v>
      </c>
      <c r="B199" s="213">
        <v>41646.51</v>
      </c>
      <c r="C199" s="213">
        <v>319833.96999999997</v>
      </c>
      <c r="D199" s="213">
        <v>-16804.990000000002</v>
      </c>
      <c r="E199" s="213">
        <v>303028.98</v>
      </c>
      <c r="F199" s="213">
        <v>301503.77</v>
      </c>
      <c r="G199" s="216">
        <v>-560.85</v>
      </c>
      <c r="H199" s="215"/>
      <c r="I199" s="213">
        <v>300942.92</v>
      </c>
      <c r="J199" s="213">
        <v>43732.57</v>
      </c>
    </row>
    <row r="200" spans="1:10" s="104" customFormat="1" ht="11.4" outlineLevel="2">
      <c r="A200" s="212" t="s">
        <v>43</v>
      </c>
      <c r="B200" s="213">
        <v>40151.61</v>
      </c>
      <c r="C200" s="213">
        <v>104768.27</v>
      </c>
      <c r="D200" s="213">
        <v>-6252.97</v>
      </c>
      <c r="E200" s="217">
        <v>98515.3</v>
      </c>
      <c r="F200" s="213">
        <v>115268.51</v>
      </c>
      <c r="G200" s="215"/>
      <c r="H200" s="215"/>
      <c r="I200" s="213">
        <v>115268.51</v>
      </c>
      <c r="J200" s="217">
        <v>23398.400000000001</v>
      </c>
    </row>
    <row r="201" spans="1:10" s="97" customFormat="1" ht="11.4" outlineLevel="2">
      <c r="A201" s="206" t="s">
        <v>44</v>
      </c>
      <c r="B201" s="207">
        <v>13300.48</v>
      </c>
      <c r="C201" s="207">
        <v>64678.69</v>
      </c>
      <c r="D201" s="208"/>
      <c r="E201" s="207">
        <v>64678.69</v>
      </c>
      <c r="F201" s="207">
        <v>69346.960000000006</v>
      </c>
      <c r="G201" s="208"/>
      <c r="H201" s="208"/>
      <c r="I201" s="207">
        <v>69346.960000000006</v>
      </c>
      <c r="J201" s="207">
        <v>8632.2099999999991</v>
      </c>
    </row>
    <row r="202" spans="1:10" s="104" customFormat="1" ht="11.4" outlineLevel="2">
      <c r="A202" s="212" t="s">
        <v>45</v>
      </c>
      <c r="B202" s="213">
        <v>11302.98</v>
      </c>
      <c r="C202" s="213">
        <v>93064.42</v>
      </c>
      <c r="D202" s="215"/>
      <c r="E202" s="213">
        <v>93064.42</v>
      </c>
      <c r="F202" s="213">
        <v>87717.68</v>
      </c>
      <c r="G202" s="215"/>
      <c r="H202" s="215"/>
      <c r="I202" s="213">
        <v>87717.68</v>
      </c>
      <c r="J202" s="213">
        <v>16649.72</v>
      </c>
    </row>
    <row r="203" spans="1:10" s="104" customFormat="1" ht="11.4" outlineLevel="2">
      <c r="A203" s="212" t="s">
        <v>46</v>
      </c>
      <c r="B203" s="217">
        <v>2805.1</v>
      </c>
      <c r="C203" s="213">
        <v>20953.62</v>
      </c>
      <c r="D203" s="215"/>
      <c r="E203" s="213">
        <v>20953.62</v>
      </c>
      <c r="F203" s="213">
        <v>19272.96</v>
      </c>
      <c r="G203" s="215"/>
      <c r="H203" s="215"/>
      <c r="I203" s="213">
        <v>19272.96</v>
      </c>
      <c r="J203" s="213">
        <v>4485.76</v>
      </c>
    </row>
    <row r="204" spans="1:10" ht="11.4" outlineLevel="1">
      <c r="A204" s="173" t="s">
        <v>56</v>
      </c>
      <c r="B204" s="175">
        <v>328351.07</v>
      </c>
      <c r="C204" s="175">
        <v>1254839.17</v>
      </c>
      <c r="D204" s="175">
        <v>-4925.18</v>
      </c>
      <c r="E204" s="175">
        <v>1249913.99</v>
      </c>
      <c r="F204" s="175">
        <v>1185625.79</v>
      </c>
      <c r="G204" s="175">
        <v>4549.3900000000003</v>
      </c>
      <c r="H204" s="176">
        <v>569.47</v>
      </c>
      <c r="I204" s="175">
        <v>1190744.6499999999</v>
      </c>
      <c r="J204" s="175">
        <v>387520.41</v>
      </c>
    </row>
    <row r="205" spans="1:10" ht="11.4" outlineLevel="2">
      <c r="A205" s="177" t="s">
        <v>149</v>
      </c>
      <c r="B205" s="180">
        <v>38073.870000000003</v>
      </c>
      <c r="C205" s="179"/>
      <c r="D205" s="178"/>
      <c r="E205" s="178"/>
      <c r="F205" s="178"/>
      <c r="G205" s="183"/>
      <c r="H205" s="183"/>
      <c r="I205" s="178"/>
      <c r="J205" s="180">
        <v>38073.870000000003</v>
      </c>
    </row>
    <row r="206" spans="1:10" ht="11.4" outlineLevel="2">
      <c r="A206" s="177" t="s">
        <v>17</v>
      </c>
      <c r="B206" s="180">
        <v>-2370.8200000000002</v>
      </c>
      <c r="C206" s="179"/>
      <c r="D206" s="178"/>
      <c r="E206" s="178"/>
      <c r="F206" s="178"/>
      <c r="G206" s="180">
        <v>-2370.8200000000002</v>
      </c>
      <c r="H206" s="178"/>
      <c r="I206" s="180">
        <v>-2370.8200000000002</v>
      </c>
      <c r="J206" s="183"/>
    </row>
    <row r="207" spans="1:10" ht="11.4" outlineLevel="2">
      <c r="A207" s="177" t="s">
        <v>19</v>
      </c>
      <c r="B207" s="181">
        <v>563.34</v>
      </c>
      <c r="C207" s="182">
        <v>5700</v>
      </c>
      <c r="D207" s="178"/>
      <c r="E207" s="182">
        <v>5700</v>
      </c>
      <c r="F207" s="180">
        <v>5738.39</v>
      </c>
      <c r="G207" s="181">
        <v>10.14</v>
      </c>
      <c r="H207" s="178"/>
      <c r="I207" s="180">
        <v>5748.53</v>
      </c>
      <c r="J207" s="181">
        <v>514.80999999999995</v>
      </c>
    </row>
    <row r="208" spans="1:10" ht="11.4" outlineLevel="2">
      <c r="A208" s="177" t="s">
        <v>20</v>
      </c>
      <c r="B208" s="180">
        <v>1536.92</v>
      </c>
      <c r="C208" s="180">
        <v>9604.02</v>
      </c>
      <c r="D208" s="178"/>
      <c r="E208" s="180">
        <v>9604.02</v>
      </c>
      <c r="F208" s="180">
        <v>8868.58</v>
      </c>
      <c r="G208" s="181">
        <v>10.01</v>
      </c>
      <c r="H208" s="178"/>
      <c r="I208" s="180">
        <v>8878.59</v>
      </c>
      <c r="J208" s="180">
        <v>2262.35</v>
      </c>
    </row>
    <row r="209" spans="1:10" ht="11.4" outlineLevel="2">
      <c r="A209" s="177" t="s">
        <v>48</v>
      </c>
      <c r="B209" s="182">
        <v>5002</v>
      </c>
      <c r="C209" s="179"/>
      <c r="D209" s="178"/>
      <c r="E209" s="178"/>
      <c r="F209" s="178"/>
      <c r="G209" s="183"/>
      <c r="H209" s="183"/>
      <c r="I209" s="178"/>
      <c r="J209" s="182">
        <v>5002</v>
      </c>
    </row>
    <row r="210" spans="1:10" ht="11.4" outlineLevel="2">
      <c r="A210" s="177" t="s">
        <v>23</v>
      </c>
      <c r="B210" s="180">
        <v>6420.21</v>
      </c>
      <c r="C210" s="180">
        <v>45826.19</v>
      </c>
      <c r="D210" s="180">
        <v>-1740.04</v>
      </c>
      <c r="E210" s="180">
        <v>44086.15</v>
      </c>
      <c r="F210" s="180">
        <v>46002.13</v>
      </c>
      <c r="G210" s="181">
        <v>535.72</v>
      </c>
      <c r="H210" s="178"/>
      <c r="I210" s="180">
        <v>46537.85</v>
      </c>
      <c r="J210" s="180">
        <v>3968.51</v>
      </c>
    </row>
    <row r="211" spans="1:10" ht="11.4" outlineLevel="2">
      <c r="A211" s="177" t="s">
        <v>24</v>
      </c>
      <c r="B211" s="180">
        <v>22101.47</v>
      </c>
      <c r="C211" s="180">
        <v>334489.45</v>
      </c>
      <c r="D211" s="178"/>
      <c r="E211" s="180">
        <v>334489.45</v>
      </c>
      <c r="F211" s="180">
        <v>334902.99</v>
      </c>
      <c r="G211" s="180">
        <v>3833.59</v>
      </c>
      <c r="H211" s="178"/>
      <c r="I211" s="180">
        <v>338736.58</v>
      </c>
      <c r="J211" s="180">
        <v>17854.34</v>
      </c>
    </row>
    <row r="212" spans="1:10" ht="11.4" outlineLevel="2">
      <c r="A212" s="177" t="s">
        <v>25</v>
      </c>
      <c r="B212" s="180">
        <v>8391.75</v>
      </c>
      <c r="C212" s="180">
        <v>32550.62</v>
      </c>
      <c r="D212" s="178"/>
      <c r="E212" s="180">
        <v>32550.62</v>
      </c>
      <c r="F212" s="178"/>
      <c r="G212" s="178"/>
      <c r="H212" s="181">
        <v>569.47</v>
      </c>
      <c r="I212" s="181">
        <v>569.47</v>
      </c>
      <c r="J212" s="184">
        <v>40372.9</v>
      </c>
    </row>
    <row r="213" spans="1:10" ht="22.8" outlineLevel="2">
      <c r="A213" s="177" t="s">
        <v>29</v>
      </c>
      <c r="B213" s="180">
        <v>34597.440000000002</v>
      </c>
      <c r="C213" s="180">
        <v>107799.72</v>
      </c>
      <c r="D213" s="178"/>
      <c r="E213" s="180">
        <v>107799.72</v>
      </c>
      <c r="F213" s="180">
        <v>101650.11</v>
      </c>
      <c r="G213" s="181">
        <v>112.02</v>
      </c>
      <c r="H213" s="178"/>
      <c r="I213" s="180">
        <v>101762.13</v>
      </c>
      <c r="J213" s="180">
        <v>40635.03</v>
      </c>
    </row>
    <row r="214" spans="1:10" ht="11.4" outlineLevel="2">
      <c r="A214" s="177" t="s">
        <v>30</v>
      </c>
      <c r="B214" s="180">
        <v>44536.37</v>
      </c>
      <c r="C214" s="180">
        <v>96729.84</v>
      </c>
      <c r="D214" s="178"/>
      <c r="E214" s="180">
        <v>96729.84</v>
      </c>
      <c r="F214" s="180">
        <v>93268.39</v>
      </c>
      <c r="G214" s="181">
        <v>100.52</v>
      </c>
      <c r="H214" s="178"/>
      <c r="I214" s="180">
        <v>93368.91</v>
      </c>
      <c r="J214" s="184">
        <v>47897.3</v>
      </c>
    </row>
    <row r="215" spans="1:10" ht="11.4" outlineLevel="2">
      <c r="A215" s="177" t="s">
        <v>31</v>
      </c>
      <c r="B215" s="180">
        <v>24361.040000000001</v>
      </c>
      <c r="C215" s="180">
        <v>74062.92</v>
      </c>
      <c r="D215" s="178"/>
      <c r="E215" s="180">
        <v>74062.92</v>
      </c>
      <c r="F215" s="180">
        <v>69508.710000000006</v>
      </c>
      <c r="G215" s="181">
        <v>76.959999999999994</v>
      </c>
      <c r="H215" s="178"/>
      <c r="I215" s="180">
        <v>69585.67</v>
      </c>
      <c r="J215" s="180">
        <v>28838.29</v>
      </c>
    </row>
    <row r="216" spans="1:10" ht="11.4" outlineLevel="2">
      <c r="A216" s="177" t="s">
        <v>32</v>
      </c>
      <c r="B216" s="180">
        <v>6280.31</v>
      </c>
      <c r="C216" s="180">
        <v>47094.66</v>
      </c>
      <c r="D216" s="181">
        <v>-434.04</v>
      </c>
      <c r="E216" s="180">
        <v>46660.62</v>
      </c>
      <c r="F216" s="180">
        <v>46054.87</v>
      </c>
      <c r="G216" s="181">
        <v>739.12</v>
      </c>
      <c r="H216" s="178"/>
      <c r="I216" s="180">
        <v>46793.99</v>
      </c>
      <c r="J216" s="180">
        <v>6146.94</v>
      </c>
    </row>
    <row r="217" spans="1:10" ht="11.4" outlineLevel="2">
      <c r="A217" s="177" t="s">
        <v>33</v>
      </c>
      <c r="B217" s="184">
        <v>45323.7</v>
      </c>
      <c r="C217" s="180">
        <v>107535.72</v>
      </c>
      <c r="D217" s="178"/>
      <c r="E217" s="180">
        <v>107535.72</v>
      </c>
      <c r="F217" s="180">
        <v>102846.38</v>
      </c>
      <c r="G217" s="181">
        <v>111.75</v>
      </c>
      <c r="H217" s="178"/>
      <c r="I217" s="180">
        <v>102958.13</v>
      </c>
      <c r="J217" s="180">
        <v>49901.29</v>
      </c>
    </row>
    <row r="218" spans="1:10" ht="22.8" outlineLevel="2">
      <c r="A218" s="177" t="s">
        <v>35</v>
      </c>
      <c r="B218" s="180">
        <v>33822.83</v>
      </c>
      <c r="C218" s="180">
        <v>86450.28</v>
      </c>
      <c r="D218" s="178"/>
      <c r="E218" s="180">
        <v>86450.28</v>
      </c>
      <c r="F218" s="184">
        <v>82241.8</v>
      </c>
      <c r="G218" s="181">
        <v>89.84</v>
      </c>
      <c r="H218" s="178"/>
      <c r="I218" s="180">
        <v>82331.64</v>
      </c>
      <c r="J218" s="180">
        <v>37941.47</v>
      </c>
    </row>
    <row r="219" spans="1:10" ht="11.4" outlineLevel="2">
      <c r="A219" s="177" t="s">
        <v>36</v>
      </c>
      <c r="B219" s="180">
        <v>29083.279999999999</v>
      </c>
      <c r="C219" s="180">
        <v>77489.279999999999</v>
      </c>
      <c r="D219" s="178"/>
      <c r="E219" s="180">
        <v>77489.279999999999</v>
      </c>
      <c r="F219" s="180">
        <v>73288.75</v>
      </c>
      <c r="G219" s="181">
        <v>80.52</v>
      </c>
      <c r="H219" s="178"/>
      <c r="I219" s="180">
        <v>73369.27</v>
      </c>
      <c r="J219" s="180">
        <v>33203.29</v>
      </c>
    </row>
    <row r="220" spans="1:10" ht="11.4" outlineLevel="2">
      <c r="A220" s="177" t="s">
        <v>37</v>
      </c>
      <c r="B220" s="180">
        <v>1475.75</v>
      </c>
      <c r="C220" s="180">
        <v>9452.27</v>
      </c>
      <c r="D220" s="178"/>
      <c r="E220" s="180">
        <v>9452.27</v>
      </c>
      <c r="F220" s="180">
        <v>8736.0400000000009</v>
      </c>
      <c r="G220" s="181">
        <v>9.85</v>
      </c>
      <c r="H220" s="178"/>
      <c r="I220" s="180">
        <v>8745.89</v>
      </c>
      <c r="J220" s="180">
        <v>2182.13</v>
      </c>
    </row>
    <row r="221" spans="1:10" ht="11.4" outlineLevel="2">
      <c r="A221" s="177" t="s">
        <v>49</v>
      </c>
      <c r="B221" s="184">
        <v>1384.1</v>
      </c>
      <c r="C221" s="179"/>
      <c r="D221" s="178"/>
      <c r="E221" s="178"/>
      <c r="F221" s="181">
        <v>155.28</v>
      </c>
      <c r="G221" s="178"/>
      <c r="H221" s="178"/>
      <c r="I221" s="181">
        <v>155.28</v>
      </c>
      <c r="J221" s="180">
        <v>1228.82</v>
      </c>
    </row>
    <row r="222" spans="1:10" ht="11.4" outlineLevel="2">
      <c r="A222" s="177" t="s">
        <v>38</v>
      </c>
      <c r="B222" s="180">
        <v>2599.54</v>
      </c>
      <c r="C222" s="180">
        <v>25129.38</v>
      </c>
      <c r="D222" s="178"/>
      <c r="E222" s="180">
        <v>25129.38</v>
      </c>
      <c r="F222" s="180">
        <v>24924.09</v>
      </c>
      <c r="G222" s="178"/>
      <c r="H222" s="178"/>
      <c r="I222" s="180">
        <v>24924.09</v>
      </c>
      <c r="J222" s="180">
        <v>2804.83</v>
      </c>
    </row>
    <row r="223" spans="1:10" ht="11.4" outlineLevel="2">
      <c r="A223" s="177" t="s">
        <v>39</v>
      </c>
      <c r="B223" s="180">
        <v>1860.17</v>
      </c>
      <c r="C223" s="180">
        <v>2403.61</v>
      </c>
      <c r="D223" s="185">
        <v>-201.3</v>
      </c>
      <c r="E223" s="180">
        <v>2202.31</v>
      </c>
      <c r="F223" s="180">
        <v>3035.38</v>
      </c>
      <c r="G223" s="181">
        <v>342.79</v>
      </c>
      <c r="H223" s="178"/>
      <c r="I223" s="180">
        <v>3378.17</v>
      </c>
      <c r="J223" s="181">
        <v>684.31</v>
      </c>
    </row>
    <row r="224" spans="1:10" ht="11.4" outlineLevel="2">
      <c r="A224" s="177" t="s">
        <v>40</v>
      </c>
      <c r="B224" s="180">
        <v>3239.79</v>
      </c>
      <c r="C224" s="180">
        <v>30546.31</v>
      </c>
      <c r="D224" s="178"/>
      <c r="E224" s="180">
        <v>30546.31</v>
      </c>
      <c r="F224" s="180">
        <v>31220.22</v>
      </c>
      <c r="G224" s="178"/>
      <c r="H224" s="178"/>
      <c r="I224" s="180">
        <v>31220.22</v>
      </c>
      <c r="J224" s="180">
        <v>2565.88</v>
      </c>
    </row>
    <row r="225" spans="1:10" ht="11.4" outlineLevel="2">
      <c r="A225" s="177" t="s">
        <v>41</v>
      </c>
      <c r="B225" s="180">
        <v>3545.83</v>
      </c>
      <c r="C225" s="180">
        <v>24459.52</v>
      </c>
      <c r="D225" s="184">
        <v>-2549.8000000000002</v>
      </c>
      <c r="E225" s="180">
        <v>21909.72</v>
      </c>
      <c r="F225" s="180">
        <v>22226.48</v>
      </c>
      <c r="G225" s="181">
        <v>504.22</v>
      </c>
      <c r="H225" s="178"/>
      <c r="I225" s="184">
        <v>22730.7</v>
      </c>
      <c r="J225" s="180">
        <v>2724.85</v>
      </c>
    </row>
    <row r="226" spans="1:10" ht="11.4" outlineLevel="2">
      <c r="A226" s="177" t="s">
        <v>42</v>
      </c>
      <c r="B226" s="180">
        <v>7126.06</v>
      </c>
      <c r="C226" s="180">
        <v>48567.56</v>
      </c>
      <c r="D226" s="178"/>
      <c r="E226" s="180">
        <v>48567.56</v>
      </c>
      <c r="F226" s="180">
        <v>51178.01</v>
      </c>
      <c r="G226" s="181">
        <v>333.95</v>
      </c>
      <c r="H226" s="178"/>
      <c r="I226" s="180">
        <v>51511.96</v>
      </c>
      <c r="J226" s="180">
        <v>4181.66</v>
      </c>
    </row>
    <row r="227" spans="1:10" ht="11.4" outlineLevel="2">
      <c r="A227" s="177" t="s">
        <v>43</v>
      </c>
      <c r="B227" s="180">
        <v>4237.96</v>
      </c>
      <c r="C227" s="180">
        <v>41416.589999999997</v>
      </c>
      <c r="D227" s="178"/>
      <c r="E227" s="180">
        <v>41416.589999999997</v>
      </c>
      <c r="F227" s="180">
        <v>37553.01</v>
      </c>
      <c r="G227" s="178"/>
      <c r="H227" s="178"/>
      <c r="I227" s="180">
        <v>37553.01</v>
      </c>
      <c r="J227" s="180">
        <v>8101.54</v>
      </c>
    </row>
    <row r="228" spans="1:10" ht="11.4" outlineLevel="2">
      <c r="A228" s="177" t="s">
        <v>44</v>
      </c>
      <c r="B228" s="180">
        <v>4433.8900000000003</v>
      </c>
      <c r="C228" s="180">
        <v>28033.84</v>
      </c>
      <c r="D228" s="178"/>
      <c r="E228" s="180">
        <v>28033.84</v>
      </c>
      <c r="F228" s="180">
        <v>25910.28</v>
      </c>
      <c r="G228" s="181">
        <v>29.21</v>
      </c>
      <c r="H228" s="178"/>
      <c r="I228" s="180">
        <v>25939.49</v>
      </c>
      <c r="J228" s="180">
        <v>6528.24</v>
      </c>
    </row>
    <row r="229" spans="1:10" ht="11.4" outlineLevel="2">
      <c r="A229" s="177" t="s">
        <v>45</v>
      </c>
      <c r="B229" s="181">
        <v>629.46</v>
      </c>
      <c r="C229" s="180">
        <v>15243.49</v>
      </c>
      <c r="D229" s="178"/>
      <c r="E229" s="180">
        <v>15243.49</v>
      </c>
      <c r="F229" s="180">
        <v>12607.71</v>
      </c>
      <c r="G229" s="178"/>
      <c r="H229" s="178"/>
      <c r="I229" s="180">
        <v>12607.71</v>
      </c>
      <c r="J229" s="180">
        <v>3265.24</v>
      </c>
    </row>
    <row r="230" spans="1:10" ht="11.4" outlineLevel="2">
      <c r="A230" s="177" t="s">
        <v>46</v>
      </c>
      <c r="B230" s="181">
        <v>94.81</v>
      </c>
      <c r="C230" s="184">
        <v>4253.8999999999996</v>
      </c>
      <c r="D230" s="178"/>
      <c r="E230" s="184">
        <v>4253.8999999999996</v>
      </c>
      <c r="F230" s="180">
        <v>3708.19</v>
      </c>
      <c r="G230" s="178"/>
      <c r="H230" s="178"/>
      <c r="I230" s="180">
        <v>3708.19</v>
      </c>
      <c r="J230" s="181">
        <v>640.52</v>
      </c>
    </row>
    <row r="231" spans="1:10" ht="11.4" outlineLevel="1">
      <c r="A231" s="173" t="s">
        <v>57</v>
      </c>
      <c r="B231" s="175">
        <v>163455.16</v>
      </c>
      <c r="C231" s="175">
        <v>2093304.73</v>
      </c>
      <c r="D231" s="175">
        <v>-40472.22</v>
      </c>
      <c r="E231" s="175">
        <v>2052832.51</v>
      </c>
      <c r="F231" s="175">
        <v>2055278.99</v>
      </c>
      <c r="G231" s="175">
        <v>-8670.2099999999991</v>
      </c>
      <c r="H231" s="175">
        <v>1253.02</v>
      </c>
      <c r="I231" s="187">
        <v>2047861.8</v>
      </c>
      <c r="J231" s="175">
        <v>168425.87</v>
      </c>
    </row>
    <row r="232" spans="1:10" ht="11.4" outlineLevel="2">
      <c r="A232" s="177" t="s">
        <v>17</v>
      </c>
      <c r="B232" s="180">
        <v>-6051.91</v>
      </c>
      <c r="C232" s="179"/>
      <c r="D232" s="178"/>
      <c r="E232" s="178"/>
      <c r="F232" s="178"/>
      <c r="G232" s="180">
        <v>-4551.18</v>
      </c>
      <c r="H232" s="178"/>
      <c r="I232" s="180">
        <v>-4551.18</v>
      </c>
      <c r="J232" s="180">
        <v>-1500.73</v>
      </c>
    </row>
    <row r="233" spans="1:10" ht="11.4" outlineLevel="2">
      <c r="A233" s="177" t="s">
        <v>19</v>
      </c>
      <c r="B233" s="180">
        <v>1454.83</v>
      </c>
      <c r="C233" s="182">
        <v>14400</v>
      </c>
      <c r="D233" s="178"/>
      <c r="E233" s="182">
        <v>14400</v>
      </c>
      <c r="F233" s="180">
        <v>14582.86</v>
      </c>
      <c r="G233" s="181">
        <v>-8.64</v>
      </c>
      <c r="H233" s="178"/>
      <c r="I233" s="180">
        <v>14574.22</v>
      </c>
      <c r="J233" s="180">
        <v>1280.6099999999999</v>
      </c>
    </row>
    <row r="234" spans="1:10" ht="11.4" outlineLevel="2">
      <c r="A234" s="177" t="s">
        <v>20</v>
      </c>
      <c r="B234" s="181">
        <v>818.21</v>
      </c>
      <c r="C234" s="180">
        <v>9808.83</v>
      </c>
      <c r="D234" s="178"/>
      <c r="E234" s="180">
        <v>9808.83</v>
      </c>
      <c r="F234" s="180">
        <v>9791.86</v>
      </c>
      <c r="G234" s="181">
        <v>0.13</v>
      </c>
      <c r="H234" s="178"/>
      <c r="I234" s="180">
        <v>9791.99</v>
      </c>
      <c r="J234" s="181">
        <v>835.05</v>
      </c>
    </row>
    <row r="235" spans="1:10" ht="11.4" outlineLevel="2">
      <c r="A235" s="177" t="s">
        <v>23</v>
      </c>
      <c r="B235" s="180">
        <v>12677.81</v>
      </c>
      <c r="C235" s="180">
        <v>122995.17</v>
      </c>
      <c r="D235" s="184">
        <v>-6790.4</v>
      </c>
      <c r="E235" s="180">
        <v>116204.77</v>
      </c>
      <c r="F235" s="180">
        <v>118482.34</v>
      </c>
      <c r="G235" s="181">
        <v>-136.49</v>
      </c>
      <c r="H235" s="178"/>
      <c r="I235" s="180">
        <v>118345.85</v>
      </c>
      <c r="J235" s="180">
        <v>10536.73</v>
      </c>
    </row>
    <row r="236" spans="1:10" ht="11.4" outlineLevel="2">
      <c r="A236" s="177" t="s">
        <v>24</v>
      </c>
      <c r="B236" s="180">
        <v>26273.57</v>
      </c>
      <c r="C236" s="180">
        <v>512302.55</v>
      </c>
      <c r="D236" s="178"/>
      <c r="E236" s="180">
        <v>512302.55</v>
      </c>
      <c r="F236" s="180">
        <v>516341.35</v>
      </c>
      <c r="G236" s="180">
        <v>-2841.62</v>
      </c>
      <c r="H236" s="178"/>
      <c r="I236" s="180">
        <v>513499.73</v>
      </c>
      <c r="J236" s="180">
        <v>25076.39</v>
      </c>
    </row>
    <row r="237" spans="1:10" ht="11.4" outlineLevel="2">
      <c r="A237" s="177" t="s">
        <v>25</v>
      </c>
      <c r="B237" s="181">
        <v>241.89</v>
      </c>
      <c r="C237" s="180">
        <v>1135.1099999999999</v>
      </c>
      <c r="D237" s="178"/>
      <c r="E237" s="180">
        <v>1135.1099999999999</v>
      </c>
      <c r="F237" s="178"/>
      <c r="G237" s="178"/>
      <c r="H237" s="180">
        <v>1253.02</v>
      </c>
      <c r="I237" s="180">
        <v>1253.02</v>
      </c>
      <c r="J237" s="181">
        <v>123.98</v>
      </c>
    </row>
    <row r="238" spans="1:10" ht="11.4" outlineLevel="2">
      <c r="A238" s="177" t="s">
        <v>26</v>
      </c>
      <c r="B238" s="178"/>
      <c r="C238" s="180">
        <v>10023.25</v>
      </c>
      <c r="D238" s="181">
        <v>202.75</v>
      </c>
      <c r="E238" s="182">
        <v>10226</v>
      </c>
      <c r="F238" s="180">
        <v>9306.25</v>
      </c>
      <c r="G238" s="178"/>
      <c r="H238" s="178"/>
      <c r="I238" s="180">
        <v>9306.25</v>
      </c>
      <c r="J238" s="181">
        <v>919.75</v>
      </c>
    </row>
    <row r="239" spans="1:10" ht="22.8" outlineLevel="2">
      <c r="A239" s="177" t="s">
        <v>29</v>
      </c>
      <c r="B239" s="180">
        <v>11962.62</v>
      </c>
      <c r="C239" s="180">
        <v>146515.98000000001</v>
      </c>
      <c r="D239" s="178"/>
      <c r="E239" s="180">
        <v>146515.98000000001</v>
      </c>
      <c r="F239" s="180">
        <v>146637.82</v>
      </c>
      <c r="G239" s="181">
        <v>-634.36</v>
      </c>
      <c r="H239" s="178"/>
      <c r="I239" s="180">
        <v>146003.46</v>
      </c>
      <c r="J239" s="180">
        <v>12475.14</v>
      </c>
    </row>
    <row r="240" spans="1:10" ht="11.4" outlineLevel="2">
      <c r="A240" s="177" t="s">
        <v>30</v>
      </c>
      <c r="B240" s="184">
        <v>13051.6</v>
      </c>
      <c r="C240" s="180">
        <v>131471.41</v>
      </c>
      <c r="D240" s="178"/>
      <c r="E240" s="180">
        <v>131471.41</v>
      </c>
      <c r="F240" s="180">
        <v>133083.75</v>
      </c>
      <c r="G240" s="181">
        <v>-59.93</v>
      </c>
      <c r="H240" s="178"/>
      <c r="I240" s="180">
        <v>133023.82</v>
      </c>
      <c r="J240" s="180">
        <v>11499.19</v>
      </c>
    </row>
    <row r="241" spans="1:10" ht="11.4" outlineLevel="2">
      <c r="A241" s="177" t="s">
        <v>31</v>
      </c>
      <c r="B241" s="180">
        <v>8582.86</v>
      </c>
      <c r="C241" s="180">
        <v>100664.58</v>
      </c>
      <c r="D241" s="178"/>
      <c r="E241" s="180">
        <v>100664.58</v>
      </c>
      <c r="F241" s="180">
        <v>100487.69</v>
      </c>
      <c r="G241" s="181">
        <v>-44.94</v>
      </c>
      <c r="H241" s="178"/>
      <c r="I241" s="180">
        <v>100442.75</v>
      </c>
      <c r="J241" s="180">
        <v>8804.69</v>
      </c>
    </row>
    <row r="242" spans="1:10" ht="11.4" outlineLevel="2">
      <c r="A242" s="177" t="s">
        <v>32</v>
      </c>
      <c r="B242" s="180">
        <v>10402.879999999999</v>
      </c>
      <c r="C242" s="180">
        <v>167956.49</v>
      </c>
      <c r="D242" s="180">
        <v>-23148.57</v>
      </c>
      <c r="E242" s="180">
        <v>144807.92000000001</v>
      </c>
      <c r="F242" s="180">
        <v>138238.82</v>
      </c>
      <c r="G242" s="185">
        <v>-281.8</v>
      </c>
      <c r="H242" s="178"/>
      <c r="I242" s="180">
        <v>137957.01999999999</v>
      </c>
      <c r="J242" s="180">
        <v>17253.78</v>
      </c>
    </row>
    <row r="243" spans="1:10" ht="11.4" outlineLevel="2">
      <c r="A243" s="177" t="s">
        <v>33</v>
      </c>
      <c r="B243" s="180">
        <v>13125.97</v>
      </c>
      <c r="C243" s="180">
        <v>146158.87</v>
      </c>
      <c r="D243" s="178"/>
      <c r="E243" s="180">
        <v>146158.87</v>
      </c>
      <c r="F243" s="180">
        <v>146610.49</v>
      </c>
      <c r="G243" s="185">
        <v>-61.5</v>
      </c>
      <c r="H243" s="178"/>
      <c r="I243" s="180">
        <v>146548.99</v>
      </c>
      <c r="J243" s="180">
        <v>12735.85</v>
      </c>
    </row>
    <row r="244" spans="1:10" ht="22.8" outlineLevel="2">
      <c r="A244" s="177" t="s">
        <v>35</v>
      </c>
      <c r="B244" s="180">
        <v>10717.43</v>
      </c>
      <c r="C244" s="180">
        <v>117500.31</v>
      </c>
      <c r="D244" s="178"/>
      <c r="E244" s="180">
        <v>117500.31</v>
      </c>
      <c r="F244" s="184">
        <v>117976.5</v>
      </c>
      <c r="G244" s="181">
        <v>-35.950000000000003</v>
      </c>
      <c r="H244" s="178"/>
      <c r="I244" s="180">
        <v>117940.55</v>
      </c>
      <c r="J244" s="180">
        <v>10277.19</v>
      </c>
    </row>
    <row r="245" spans="1:10" ht="11.4" outlineLevel="2">
      <c r="A245" s="177" t="s">
        <v>36</v>
      </c>
      <c r="B245" s="180">
        <v>9264.6299999999992</v>
      </c>
      <c r="C245" s="180">
        <v>105320.02</v>
      </c>
      <c r="D245" s="178"/>
      <c r="E245" s="180">
        <v>105320.02</v>
      </c>
      <c r="F245" s="184">
        <v>105415.3</v>
      </c>
      <c r="G245" s="181">
        <v>-42.52</v>
      </c>
      <c r="H245" s="178"/>
      <c r="I245" s="180">
        <v>105372.78</v>
      </c>
      <c r="J245" s="180">
        <v>9211.8700000000008</v>
      </c>
    </row>
    <row r="246" spans="1:10" ht="11.4" outlineLevel="2">
      <c r="A246" s="177" t="s">
        <v>37</v>
      </c>
      <c r="B246" s="181">
        <v>806.89</v>
      </c>
      <c r="C246" s="180">
        <v>9653.99</v>
      </c>
      <c r="D246" s="178"/>
      <c r="E246" s="180">
        <v>9653.99</v>
      </c>
      <c r="F246" s="184">
        <v>9636.6</v>
      </c>
      <c r="G246" s="181">
        <v>0.04</v>
      </c>
      <c r="H246" s="178"/>
      <c r="I246" s="180">
        <v>9636.64</v>
      </c>
      <c r="J246" s="181">
        <v>824.24</v>
      </c>
    </row>
    <row r="247" spans="1:10" ht="11.4" outlineLevel="2">
      <c r="A247" s="177" t="s">
        <v>38</v>
      </c>
      <c r="B247" s="180">
        <v>4473.1099999999997</v>
      </c>
      <c r="C247" s="180">
        <v>36692.46</v>
      </c>
      <c r="D247" s="178"/>
      <c r="E247" s="180">
        <v>36692.46</v>
      </c>
      <c r="F247" s="184">
        <v>37907.699999999997</v>
      </c>
      <c r="G247" s="178"/>
      <c r="H247" s="178"/>
      <c r="I247" s="184">
        <v>37907.699999999997</v>
      </c>
      <c r="J247" s="180">
        <v>3257.87</v>
      </c>
    </row>
    <row r="248" spans="1:10" ht="11.4" outlineLevel="2">
      <c r="A248" s="177" t="s">
        <v>39</v>
      </c>
      <c r="B248" s="180">
        <v>4196.29</v>
      </c>
      <c r="C248" s="180">
        <v>51974.75</v>
      </c>
      <c r="D248" s="182">
        <v>-10736</v>
      </c>
      <c r="E248" s="180">
        <v>41238.75</v>
      </c>
      <c r="F248" s="180">
        <v>40717.839999999997</v>
      </c>
      <c r="G248" s="181">
        <v>-116.86</v>
      </c>
      <c r="H248" s="178"/>
      <c r="I248" s="180">
        <v>40600.980000000003</v>
      </c>
      <c r="J248" s="180">
        <v>4834.0600000000004</v>
      </c>
    </row>
    <row r="249" spans="1:10" ht="11.4" outlineLevel="2">
      <c r="A249" s="177" t="s">
        <v>40</v>
      </c>
      <c r="B249" s="180">
        <v>6432.08</v>
      </c>
      <c r="C249" s="184">
        <v>44094.7</v>
      </c>
      <c r="D249" s="178"/>
      <c r="E249" s="184">
        <v>44094.7</v>
      </c>
      <c r="F249" s="180">
        <v>46027.87</v>
      </c>
      <c r="G249" s="178"/>
      <c r="H249" s="178"/>
      <c r="I249" s="180">
        <v>46027.87</v>
      </c>
      <c r="J249" s="180">
        <v>4498.91</v>
      </c>
    </row>
    <row r="250" spans="1:10" ht="11.4" outlineLevel="2">
      <c r="A250" s="177" t="s">
        <v>41</v>
      </c>
      <c r="B250" s="180">
        <v>7604.93</v>
      </c>
      <c r="C250" s="180">
        <v>80530.92</v>
      </c>
      <c r="D250" s="178"/>
      <c r="E250" s="180">
        <v>80530.92</v>
      </c>
      <c r="F250" s="180">
        <v>82471.56</v>
      </c>
      <c r="G250" s="181">
        <v>-54.93</v>
      </c>
      <c r="H250" s="178"/>
      <c r="I250" s="180">
        <v>82416.63</v>
      </c>
      <c r="J250" s="180">
        <v>5719.22</v>
      </c>
    </row>
    <row r="251" spans="1:10" ht="11.4" outlineLevel="2">
      <c r="A251" s="177" t="s">
        <v>42</v>
      </c>
      <c r="B251" s="180">
        <v>14662.58</v>
      </c>
      <c r="C251" s="180">
        <v>149235.49</v>
      </c>
      <c r="D251" s="178"/>
      <c r="E251" s="180">
        <v>149235.49</v>
      </c>
      <c r="F251" s="180">
        <v>155048.65</v>
      </c>
      <c r="G251" s="181">
        <v>200.34</v>
      </c>
      <c r="H251" s="178"/>
      <c r="I251" s="180">
        <v>155248.99</v>
      </c>
      <c r="J251" s="180">
        <v>8649.08</v>
      </c>
    </row>
    <row r="252" spans="1:10" ht="11.4" outlineLevel="2">
      <c r="A252" s="177" t="s">
        <v>43</v>
      </c>
      <c r="B252" s="180">
        <v>5114.1899999999996</v>
      </c>
      <c r="C252" s="180">
        <v>49460.23</v>
      </c>
      <c r="D252" s="178"/>
      <c r="E252" s="180">
        <v>49460.23</v>
      </c>
      <c r="F252" s="180">
        <v>39152.07</v>
      </c>
      <c r="G252" s="178"/>
      <c r="H252" s="178"/>
      <c r="I252" s="180">
        <v>39152.07</v>
      </c>
      <c r="J252" s="180">
        <v>15422.35</v>
      </c>
    </row>
    <row r="253" spans="1:10" ht="11.4" outlineLevel="2">
      <c r="A253" s="177" t="s">
        <v>44</v>
      </c>
      <c r="B253" s="180">
        <v>2393.73</v>
      </c>
      <c r="C253" s="184">
        <v>28629.200000000001</v>
      </c>
      <c r="D253" s="178"/>
      <c r="E253" s="184">
        <v>28629.200000000001</v>
      </c>
      <c r="F253" s="184">
        <v>28578.7</v>
      </c>
      <c r="G253" s="178"/>
      <c r="H253" s="178"/>
      <c r="I253" s="184">
        <v>28578.7</v>
      </c>
      <c r="J253" s="180">
        <v>2444.23</v>
      </c>
    </row>
    <row r="254" spans="1:10" ht="11.4" outlineLevel="2">
      <c r="A254" s="177" t="s">
        <v>45</v>
      </c>
      <c r="B254" s="182">
        <v>3951</v>
      </c>
      <c r="C254" s="180">
        <v>47491.19</v>
      </c>
      <c r="D254" s="178"/>
      <c r="E254" s="180">
        <v>47491.19</v>
      </c>
      <c r="F254" s="180">
        <v>48796.89</v>
      </c>
      <c r="G254" s="178"/>
      <c r="H254" s="178"/>
      <c r="I254" s="180">
        <v>48796.89</v>
      </c>
      <c r="J254" s="184">
        <v>2645.3</v>
      </c>
    </row>
    <row r="255" spans="1:10" ht="11.4" outlineLevel="2">
      <c r="A255" s="177" t="s">
        <v>46</v>
      </c>
      <c r="B255" s="180">
        <v>1297.97</v>
      </c>
      <c r="C255" s="180">
        <v>9289.23</v>
      </c>
      <c r="D255" s="178"/>
      <c r="E255" s="180">
        <v>9289.23</v>
      </c>
      <c r="F255" s="180">
        <v>9986.08</v>
      </c>
      <c r="G255" s="178"/>
      <c r="H255" s="178"/>
      <c r="I255" s="180">
        <v>9986.08</v>
      </c>
      <c r="J255" s="181">
        <v>601.12</v>
      </c>
    </row>
    <row r="256" spans="1:10" ht="13.2">
      <c r="A256" s="190" t="s">
        <v>58</v>
      </c>
      <c r="B256" s="191">
        <v>3662484.59</v>
      </c>
      <c r="C256" s="191">
        <v>23895586.510000002</v>
      </c>
      <c r="D256" s="191">
        <v>-283140.77</v>
      </c>
      <c r="E256" s="191">
        <v>23612445.739999998</v>
      </c>
      <c r="F256" s="191">
        <v>23197487.780000001</v>
      </c>
      <c r="G256" s="192">
        <v>51008.4</v>
      </c>
      <c r="H256" s="191">
        <v>27338.14</v>
      </c>
      <c r="I256" s="191">
        <v>23275834.32</v>
      </c>
      <c r="J256" s="191">
        <v>3999096.01</v>
      </c>
    </row>
    <row r="259" spans="1:3" s="168" customFormat="1">
      <c r="A259" s="193" t="s">
        <v>59</v>
      </c>
    </row>
    <row r="260" spans="1:3">
      <c r="B260" s="257"/>
      <c r="C260" s="257"/>
    </row>
  </sheetData>
  <mergeCells count="13">
    <mergeCell ref="B260:C260"/>
    <mergeCell ref="F4:I4"/>
    <mergeCell ref="J4:J6"/>
    <mergeCell ref="F5:F6"/>
    <mergeCell ref="G5:G6"/>
    <mergeCell ref="H5:H6"/>
    <mergeCell ref="I5:I6"/>
    <mergeCell ref="E4:E6"/>
    <mergeCell ref="A1:C1"/>
    <mergeCell ref="A2:C2"/>
    <mergeCell ref="B4:B6"/>
    <mergeCell ref="C4:C6"/>
    <mergeCell ref="D4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TDSheet</vt:lpstr>
      <vt:lpstr>Лист2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revision>1</cp:revision>
  <cp:lastPrinted>2022-07-05T06:30:37Z</cp:lastPrinted>
  <dcterms:created xsi:type="dcterms:W3CDTF">2022-06-10T05:08:16Z</dcterms:created>
  <dcterms:modified xsi:type="dcterms:W3CDTF">2022-07-05T06:35:44Z</dcterms:modified>
  <dc:language>ru-RU</dc:language>
</cp:coreProperties>
</file>